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-Consults\2-Goldbrade\2-Auditor\1-SOP\1-SOP\1-SOP4Training\1-InfoDoc\"/>
    </mc:Choice>
  </mc:AlternateContent>
  <bookViews>
    <workbookView xWindow="240" yWindow="72" windowWidth="20112" windowHeight="7992"/>
  </bookViews>
  <sheets>
    <sheet name="อยุธยา" sheetId="1" r:id="rId1"/>
    <sheet name="Sheet1" sheetId="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D7" i="2" l="1"/>
  <c r="N20" i="1" l="1"/>
  <c r="E19" i="1"/>
  <c r="D19" i="1" s="1"/>
  <c r="N19" i="1"/>
  <c r="C44" i="1" s="1"/>
  <c r="E15" i="1" l="1"/>
  <c r="D15" i="1" s="1"/>
  <c r="E30" i="1"/>
  <c r="D30" i="1" s="1"/>
  <c r="D32" i="2"/>
  <c r="D15" i="2"/>
  <c r="D17" i="2"/>
  <c r="D16" i="2"/>
  <c r="D18" i="2"/>
  <c r="D14" i="2"/>
  <c r="D13" i="2"/>
  <c r="E16" i="1"/>
  <c r="D16" i="1" s="1"/>
  <c r="E33" i="1"/>
  <c r="D33" i="1" s="1"/>
  <c r="E13" i="1"/>
  <c r="D13" i="1" s="1"/>
  <c r="E25" i="1"/>
  <c r="D25" i="1" s="1"/>
  <c r="E28" i="1"/>
  <c r="D28" i="1" s="1"/>
  <c r="E14" i="1"/>
  <c r="D14" i="1" s="1"/>
  <c r="N12" i="1"/>
  <c r="N8" i="1"/>
  <c r="N9" i="1"/>
  <c r="N10" i="1"/>
  <c r="N11" i="1"/>
  <c r="E12" i="1"/>
  <c r="E8" i="1"/>
  <c r="E9" i="1"/>
  <c r="E10" i="1"/>
  <c r="E11" i="1"/>
  <c r="E37" i="1"/>
  <c r="N6" i="1"/>
  <c r="D19" i="2" l="1"/>
  <c r="C41" i="1"/>
  <c r="D11" i="1"/>
  <c r="D9" i="1"/>
  <c r="D12" i="1"/>
  <c r="D8" i="1"/>
  <c r="D10" i="1"/>
  <c r="N38" i="1"/>
  <c r="E38" i="1"/>
  <c r="E39" i="1" s="1"/>
  <c r="N37" i="1"/>
  <c r="D37" i="1" s="1"/>
  <c r="E27" i="1"/>
  <c r="E26" i="1"/>
  <c r="E24" i="1"/>
  <c r="E23" i="1"/>
  <c r="E22" i="1"/>
  <c r="E18" i="1"/>
  <c r="E31" i="1"/>
  <c r="E21" i="1"/>
  <c r="E20" i="1"/>
  <c r="E17" i="1"/>
  <c r="E32" i="1"/>
  <c r="E29" i="1"/>
  <c r="N7" i="1"/>
  <c r="N34" i="1" s="1"/>
  <c r="E7" i="1"/>
  <c r="E6" i="1"/>
  <c r="C43" i="1" l="1"/>
  <c r="D6" i="1"/>
  <c r="E34" i="1"/>
  <c r="D29" i="1"/>
  <c r="D32" i="1"/>
  <c r="D17" i="1"/>
  <c r="D20" i="1"/>
  <c r="D21" i="1"/>
  <c r="D31" i="1"/>
  <c r="D18" i="1"/>
  <c r="D22" i="1"/>
  <c r="D23" i="1"/>
  <c r="D24" i="1"/>
  <c r="D26" i="1"/>
  <c r="D27" i="1"/>
  <c r="D38" i="1"/>
  <c r="D39" i="1" s="1"/>
  <c r="D7" i="1"/>
  <c r="C46" i="1" l="1"/>
  <c r="D34" i="1"/>
  <c r="C47" i="1" l="1"/>
</calcChain>
</file>

<file path=xl/sharedStrings.xml><?xml version="1.0" encoding="utf-8"?>
<sst xmlns="http://schemas.openxmlformats.org/spreadsheetml/2006/main" count="187" uniqueCount="142">
  <si>
    <t>ลำดับ</t>
  </si>
  <si>
    <t>ชื่อ - สกุล</t>
  </si>
  <si>
    <t>เลขที่บัญชี</t>
  </si>
  <si>
    <t>รวมทั้งหมด</t>
  </si>
  <si>
    <t>รวม</t>
  </si>
  <si>
    <t>ศ</t>
  </si>
  <si>
    <t>ส</t>
  </si>
  <si>
    <t>อา</t>
  </si>
  <si>
    <t>จ</t>
  </si>
  <si>
    <t>อ</t>
  </si>
  <si>
    <t>พ</t>
  </si>
  <si>
    <t>พฤ</t>
  </si>
  <si>
    <t>ตกเบิก</t>
  </si>
  <si>
    <t>สาย</t>
  </si>
  <si>
    <t>หมายเหตุ</t>
  </si>
  <si>
    <t>เลขไมล์ล่าสุด</t>
  </si>
  <si>
    <t>ตำแหน่งงาน</t>
  </si>
  <si>
    <t>เบี้ยเลี้ยง</t>
  </si>
  <si>
    <t>ค่าเช่ารถ</t>
  </si>
  <si>
    <t>บัญชีบริษัท</t>
  </si>
  <si>
    <t xml:space="preserve">ชื่อพนักงานขับรถ </t>
  </si>
  <si>
    <t>ผช.พนักงานขาย ................ขับรถทะเบียน...............................</t>
  </si>
  <si>
    <t>ชื่อพนักงานขาย</t>
  </si>
  <si>
    <t>พนักงานขาย</t>
  </si>
  <si>
    <t>พนักงานที่ยังไม่เปิดบัญชีธนาคาร</t>
  </si>
  <si>
    <t>ยังไม่เปิดบัญชี</t>
  </si>
  <si>
    <t>เบี้ยเลี้ยง   เงินสด</t>
  </si>
  <si>
    <t>ค่าเช่ารถ เงินสด</t>
  </si>
  <si>
    <t>เบี้ยเลี้ยง  ธนาคาร</t>
  </si>
  <si>
    <t>ค่าเช่ารถ ธนาคาร</t>
  </si>
  <si>
    <t>บัญชี 083 - 2- 02854-1</t>
  </si>
  <si>
    <t>ค่าเช่ารถบริษัท</t>
  </si>
  <si>
    <t>ไม่ต้องโอนเข้าบัญชี</t>
  </si>
  <si>
    <t>รวมยอด</t>
  </si>
  <si>
    <r>
      <rPr>
        <sz val="16"/>
        <color rgb="FF7030A0"/>
        <rFont val="Angsana New"/>
        <family val="1"/>
      </rPr>
      <t>รถเช่า และรถบริษัท</t>
    </r>
    <r>
      <rPr>
        <sz val="16"/>
        <color rgb="FFFF0000"/>
        <rFont val="Angsana New"/>
        <family val="1"/>
      </rPr>
      <t xml:space="preserve"> </t>
    </r>
    <r>
      <rPr>
        <sz val="16"/>
        <rFont val="Angsana New"/>
        <family val="1"/>
      </rPr>
      <t>ให้ระบุสายวิ่ง รายชื่อพนักงานขับรถ เลขไมล์ล่าสุด และทะเบียน ให้ชัดเจน ใส่รายละเอียดให้ครบถ้วน</t>
    </r>
  </si>
  <si>
    <r>
      <rPr>
        <sz val="16"/>
        <color rgb="FF7030A0"/>
        <rFont val="Angsana New"/>
        <family val="1"/>
      </rPr>
      <t>รถพนักงาน ใ</t>
    </r>
    <r>
      <rPr>
        <sz val="16"/>
        <rFont val="Angsana New"/>
        <family val="1"/>
      </rPr>
      <t>ห้ระบุสายวิ่ง รายชื่อพนักงานขับรถ  และทะเบียน ให้ชัดเจน ใส่รายละเอียดให้ครบถ้วน</t>
    </r>
  </si>
  <si>
    <t>เรียงสาย จับเป็นคู่ ๆ เรียงต่อกันมาเรื่อย จนครบทุกสาย</t>
  </si>
  <si>
    <t>กรุณาใส่รายละเอียดให้ครบถ้วนและให้ถูกต้องนะคะ  ถ้าสาขาไหน ทำผิด หรือรายละเอียดไม่ครบ จะมีการระงับเบี้ยเลี้ยงในวันนั้นออกนะคะ</t>
  </si>
  <si>
    <t>รายงานการสรุปเบี้ยเลี้ยง - ค่าเช่ารถประจำสัปดาห์ สาขาอยุธยา</t>
  </si>
  <si>
    <t>นายศราวุธ  จันต๊ะคาด</t>
  </si>
  <si>
    <t>นายปัญญา  เหมรา</t>
  </si>
  <si>
    <t>0106030018</t>
  </si>
  <si>
    <t>5156087586</t>
  </si>
  <si>
    <t>รถบริษัททะเบียน 1 ฒข4598 ชื่อนายเมธี  ใยเจริญ</t>
  </si>
  <si>
    <t>นายอลงกรณ์  พึ่งพินิจ</t>
  </si>
  <si>
    <t>5156082073</t>
  </si>
  <si>
    <t>นายอรรถพร  ผลทวี</t>
  </si>
  <si>
    <t>นายศุภชัย  ภูจอมขำ</t>
  </si>
  <si>
    <t>5156055725</t>
  </si>
  <si>
    <t>5152055498</t>
  </si>
  <si>
    <t>นายเชาวัฒน์  เกตุพงษ์</t>
  </si>
  <si>
    <t>นายเรวัต  ศรีไกรสุข</t>
  </si>
  <si>
    <t>5156081310</t>
  </si>
  <si>
    <t>5156089059</t>
  </si>
  <si>
    <t>นายสุรชัย  โป๊ะประนม</t>
  </si>
  <si>
    <t>นายศุภชาติ  บุญตุวงษ์</t>
  </si>
  <si>
    <t>5156085217</t>
  </si>
  <si>
    <t>5156090416</t>
  </si>
  <si>
    <t>นายนิวัฒน์  ปัดไธสง</t>
  </si>
  <si>
    <t>5156079868</t>
  </si>
  <si>
    <t>นายนิวัต  กิจแพ</t>
  </si>
  <si>
    <t>5156085291</t>
  </si>
  <si>
    <t>นายปิยะ  กล้าวาจา</t>
  </si>
  <si>
    <t>3926032882</t>
  </si>
  <si>
    <t>นายปิยะ  คำสุด</t>
  </si>
  <si>
    <t>5156084554</t>
  </si>
  <si>
    <t>นายแดง  หมั่นทรัพย์</t>
  </si>
  <si>
    <t>1516048699</t>
  </si>
  <si>
    <t>นายวรวุฒิ  จงทอง</t>
  </si>
  <si>
    <t>5152022869</t>
  </si>
  <si>
    <t>นายสำเนียง  ชุดใหม่</t>
  </si>
  <si>
    <t>5156079876</t>
  </si>
  <si>
    <t>รถบริษัททะเบียน 1 ฒญ 4152 ชื่อนายสุรชัย  โป๊ะประนม</t>
  </si>
  <si>
    <t>รถบริษัททะเบียน 1ฒญ4149 ชื่อนายนิวัฒน์  ปัดไธสง</t>
  </si>
  <si>
    <t>รถบริษัททะเบียน1 ฒฒ2397 ชื่อนายปิยะ  กล้าวาจา</t>
  </si>
  <si>
    <t>รถบริษัททะเบียน 1ฒข1273 ชื่อนายแดง  หมั่นทรัพย์</t>
  </si>
  <si>
    <t>รถบริษัททะเบียน 1 ฒญ4158.ชื่อนายเชาวัฒน์  เกตุพงษ์</t>
  </si>
  <si>
    <t>คนขับรถชื่อนายอรรถพร  ผลทวี           ทะเบียน ผร6129</t>
  </si>
  <si>
    <t>นายวสันต์  ลิ้มมะดัน</t>
  </si>
  <si>
    <t>5156089237</t>
  </si>
  <si>
    <t>นายวรชาติ  จันทร์ช่วง</t>
  </si>
  <si>
    <t>5316039501</t>
  </si>
  <si>
    <t>คนขับรถชื่อนายเชาวัฒน์  เกตุพงษ์  ทะเบียน 1 ฒญ4158</t>
  </si>
  <si>
    <t>คนขับรถชื่อนายเมธี  ใยเจริญ            ทะเบียน 1 ฒข4598</t>
  </si>
  <si>
    <t>คนขับรถชื่อนายนิวัฒน์  ปัดไธสง    ทะเบียน 1 ฒญ4149</t>
  </si>
  <si>
    <t>คนขับรถชื่อนายสุรชัย  โป๊ะประนม  ทะเบียน 1 ฒญ4152</t>
  </si>
  <si>
    <t>คนขับรถชื่อนายปิยะ  กล้าวาจา        ทะเบียน 1 ฒฒ 2397</t>
  </si>
  <si>
    <t>คนขับรถชื่อนายแดง  หมั่นทรัพย์     ทะเบียน 1ฒข 1273</t>
  </si>
  <si>
    <t>พนักงานขาย นายปัญญา  เหมรา</t>
  </si>
  <si>
    <t>พนักงานขายนายอลงกรณ์  พึ่งพินิจ</t>
  </si>
  <si>
    <t>พนักงานขายนายศุภชัย  ภูจอมขำ</t>
  </si>
  <si>
    <t>ผช.พนักงานขาย นายเชาวัฒน์  เกตุพงษ์ขับรถทะเบียน1 ฒญ4158</t>
  </si>
  <si>
    <t>ผช.พนักงานขายนายสุรชัย  โป๊ะประนมขับรถทะเบียน1 ฒญ 4152</t>
  </si>
  <si>
    <t>ผช.พนักงานขาย นายนิวัฒน์  ปัดไธสงขับรถทะเบียน1ฒญ4149</t>
  </si>
  <si>
    <t>ผช.พนักงานขาย นายปิยะ  กล้าวาจาขับรถทะเบียน1 ฒฒ2397</t>
  </si>
  <si>
    <t>พนักงานขายนายปิยะ  คำสุด</t>
  </si>
  <si>
    <t>ผช.พนักงานขาย นายแดง  หมั่นทรัพย์ขับรถทะเบียน1ฒข1273</t>
  </si>
  <si>
    <t>ทดลองผู้ช่วยขึ้นสแปร์นายวรชาติ  จันทร์ช่วง</t>
  </si>
  <si>
    <t>สแปร์นายเรวัต  ศรีไกรสุข</t>
  </si>
  <si>
    <t>รถบริษัททะเบียน 1ฒต8951 ชื่อนายวรวุฒิ  จงทอง</t>
  </si>
  <si>
    <t xml:space="preserve">พนักงานขาย ศราวุธ  จันต๊ะคาด </t>
  </si>
  <si>
    <t>ผช.พนักงานขายนายนิวัต  กิจแพ ขับรถทะเบียน1 ฒข4598</t>
  </si>
  <si>
    <t>พนักงานขายนายศุภชาติ  บุญตุวงษ์</t>
  </si>
  <si>
    <t>พนักงานขายนายวสันต์  ลิ้มมะดัน</t>
  </si>
  <si>
    <t>สาขาอยุธยา  สรุปค่าจ้างรถ</t>
  </si>
  <si>
    <t>ทะเบียนรถ</t>
  </si>
  <si>
    <t>AY3</t>
  </si>
  <si>
    <t>ผร6219</t>
  </si>
  <si>
    <t>AY9</t>
  </si>
  <si>
    <t>TOTAL</t>
  </si>
  <si>
    <t>รถบริษัท  (สีส้ม)</t>
  </si>
  <si>
    <t>AY1</t>
  </si>
  <si>
    <t>1ฒค8951</t>
  </si>
  <si>
    <t>รถเช่า หัวขาว</t>
  </si>
  <si>
    <t>AY2</t>
  </si>
  <si>
    <t>1ฒข4598</t>
  </si>
  <si>
    <t>AY5</t>
  </si>
  <si>
    <t>1ฒญ4152</t>
  </si>
  <si>
    <t>1ฒญ4158</t>
  </si>
  <si>
    <t>AY7</t>
  </si>
  <si>
    <t>1ฒฒ2397</t>
  </si>
  <si>
    <t>AY8</t>
  </si>
  <si>
    <t>1ฒข1273</t>
  </si>
  <si>
    <t>AY6</t>
  </si>
  <si>
    <t>1ฒญ4149</t>
  </si>
  <si>
    <t>สาขาอยุธยา  สรุปค่าเบี้ยเลี้ยงพนักงาน</t>
  </si>
  <si>
    <t>ค่าเบี้ยเลี้ยง</t>
  </si>
  <si>
    <t xml:space="preserve">คนขับรถชื่อนายนายสำเนียง  ชุดใหม่   ทะเบียน 1 ฒต8951 </t>
  </si>
  <si>
    <t>พนักงานขายนาย วรวุฒิ  จงทอง</t>
  </si>
  <si>
    <t>ผช.พนักงานขาย สำเนียง  ชุดใหม่ ขับรถทะเบียน 1ฒต8951</t>
  </si>
  <si>
    <t>ระหว่างวันที่   26   มิถุนายน 2558    ถึง   2  กรกฎาคม    พ.ศ.   2558</t>
  </si>
  <si>
    <t>นายเทวินทร์  หาเรือนขวัญ</t>
  </si>
  <si>
    <t>นายสุพล  ชูทอง</t>
  </si>
  <si>
    <t>สแปร์นายนายเทวินทร์  หาเรือนขวัญ</t>
  </si>
  <si>
    <t>สแปร์นายสุพล  ชูทอง</t>
  </si>
  <si>
    <t>รถเกิดอุบัติเหตุ</t>
  </si>
  <si>
    <t>5156027340</t>
  </si>
  <si>
    <t>คนขับรถชื่อนายอรรถพร  ผลทวี           ทะเบียน บท6584</t>
  </si>
  <si>
    <t xml:space="preserve">นายเสน่ห์  เพิ่งบุรี  </t>
  </si>
  <si>
    <t>วท.26 มิ.ย.58  - 2 ก.ค.58</t>
  </si>
  <si>
    <t>บท6584</t>
  </si>
  <si>
    <t>เนื่องจากเกิดอุบัติเหตุ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</si>
</sst>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* #,##0_-;\-* #,##0_-;_-* &quot;-&quot;??_-;_-@_-"/>
  </numFmts>
  <fonts count="23"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b/>
      <sz val="16"/>
      <name val="Angsana New"/>
      <family val="1"/>
    </font>
    <font>
      <sz val="16"/>
      <name val="Angsana New"/>
      <family val="1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sz val="15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sz val="14"/>
      <color rgb="FFFF0000"/>
      <name val="Angsana New"/>
      <family val="1"/>
    </font>
    <font>
      <sz val="16"/>
      <color rgb="FFFF0000"/>
      <name val="Angsana New"/>
      <family val="1"/>
    </font>
    <font>
      <b/>
      <sz val="16"/>
      <color rgb="FFFF0000"/>
      <name val="Angsana New"/>
      <family val="1"/>
    </font>
    <font>
      <b/>
      <sz val="20"/>
      <color rgb="FFFF0000"/>
      <name val="Angsana New"/>
      <family val="1"/>
    </font>
    <font>
      <sz val="16"/>
      <color rgb="FF7030A0"/>
      <name val="Angsana New"/>
      <family val="1"/>
    </font>
    <font>
      <sz val="11"/>
      <color indexed="8"/>
      <name val="Tahoma"/>
      <family val="2"/>
      <charset val="222"/>
    </font>
    <font>
      <b/>
      <sz val="24"/>
      <name val="AngsanaUPC"/>
      <family val="1"/>
      <charset val="222"/>
    </font>
    <font>
      <sz val="20"/>
      <name val="AngsanaUPC"/>
      <family val="1"/>
      <charset val="222"/>
    </font>
    <font>
      <sz val="18"/>
      <name val="AngsanaUPC"/>
      <family val="1"/>
      <charset val="222"/>
    </font>
    <font>
      <sz val="18"/>
      <color rgb="FFFF0000"/>
      <name val="AngsanaUPC"/>
      <family val="1"/>
      <charset val="222"/>
    </font>
    <font>
      <b/>
      <sz val="18"/>
      <name val="AngsanaUPC"/>
      <family val="1"/>
      <charset val="222"/>
    </font>
    <font>
      <b/>
      <sz val="20"/>
      <name val="AngsanaUPC"/>
      <family val="1"/>
      <charset val="222"/>
    </font>
    <font>
      <b/>
      <sz val="18"/>
      <color rgb="FFFF0000"/>
      <name val="AngsanaUPC"/>
      <family val="1"/>
      <charset val="222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5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/>
    <xf numFmtId="0" fontId="5" fillId="4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6" fillId="5" borderId="2" xfId="0" applyFont="1" applyFill="1" applyBorder="1" applyAlignment="1">
      <alignment horizontal="center"/>
    </xf>
    <xf numFmtId="0" fontId="4" fillId="0" borderId="2" xfId="0" applyFont="1" applyFill="1" applyBorder="1"/>
    <xf numFmtId="0" fontId="5" fillId="0" borderId="5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9" fillId="3" borderId="6" xfId="1" applyNumberFormat="1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164" fontId="8" fillId="7" borderId="6" xfId="1" applyNumberFormat="1" applyFont="1" applyFill="1" applyBorder="1" applyAlignment="1">
      <alignment horizontal="center" shrinkToFit="1"/>
    </xf>
    <xf numFmtId="0" fontId="9" fillId="7" borderId="6" xfId="0" applyFont="1" applyFill="1" applyBorder="1" applyAlignment="1">
      <alignment horizontal="center"/>
    </xf>
    <xf numFmtId="0" fontId="8" fillId="7" borderId="6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left" vertical="center"/>
    </xf>
    <xf numFmtId="0" fontId="4" fillId="7" borderId="0" xfId="0" applyFont="1" applyFill="1"/>
    <xf numFmtId="0" fontId="9" fillId="5" borderId="6" xfId="0" applyFont="1" applyFill="1" applyBorder="1" applyAlignment="1">
      <alignment horizontal="center" shrinkToFit="1"/>
    </xf>
    <xf numFmtId="0" fontId="8" fillId="8" borderId="2" xfId="0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left" vertical="center"/>
    </xf>
    <xf numFmtId="164" fontId="8" fillId="3" borderId="6" xfId="1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shrinkToFit="1"/>
    </xf>
    <xf numFmtId="0" fontId="9" fillId="9" borderId="2" xfId="0" applyFont="1" applyFill="1" applyBorder="1" applyAlignment="1">
      <alignment horizontal="center" shrinkToFit="1"/>
    </xf>
    <xf numFmtId="0" fontId="8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shrinkToFit="1"/>
    </xf>
    <xf numFmtId="0" fontId="4" fillId="0" borderId="0" xfId="0" applyFont="1" applyFill="1" applyBorder="1"/>
    <xf numFmtId="0" fontId="10" fillId="5" borderId="6" xfId="0" applyFont="1" applyFill="1" applyBorder="1" applyAlignment="1">
      <alignment horizontal="center" shrinkToFit="1"/>
    </xf>
    <xf numFmtId="0" fontId="10" fillId="0" borderId="2" xfId="0" applyFont="1" applyFill="1" applyBorder="1" applyAlignment="1">
      <alignment horizontal="center" shrinkToFi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64" fontId="3" fillId="0" borderId="7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shrinkToFit="1"/>
    </xf>
    <xf numFmtId="164" fontId="3" fillId="0" borderId="8" xfId="1" applyNumberFormat="1" applyFont="1" applyFill="1" applyBorder="1" applyAlignment="1">
      <alignment horizontal="center" vertical="center"/>
    </xf>
    <xf numFmtId="0" fontId="4" fillId="9" borderId="0" xfId="0" applyFont="1" applyFill="1" applyBorder="1" applyAlignment="1">
      <alignment horizontal="center" shrinkToFi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164" fontId="3" fillId="0" borderId="0" xfId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64" fontId="8" fillId="4" borderId="2" xfId="1" applyNumberFormat="1" applyFont="1" applyFill="1" applyBorder="1" applyAlignment="1">
      <alignment horizontal="center" vertical="center"/>
    </xf>
    <xf numFmtId="164" fontId="3" fillId="0" borderId="9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4" fillId="0" borderId="0" xfId="0" applyFont="1" applyFill="1" applyBorder="1" applyAlignment="1">
      <alignment horizontal="left"/>
    </xf>
    <xf numFmtId="164" fontId="3" fillId="0" borderId="0" xfId="1" applyNumberFormat="1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shrinkToFit="1"/>
    </xf>
    <xf numFmtId="164" fontId="6" fillId="0" borderId="0" xfId="1" applyNumberFormat="1" applyFont="1" applyFill="1" applyAlignment="1">
      <alignment horizontal="center"/>
    </xf>
    <xf numFmtId="164" fontId="6" fillId="0" borderId="0" xfId="1" applyNumberFormat="1" applyFont="1" applyFill="1" applyAlignment="1">
      <alignment horizontal="center" vertical="center"/>
    </xf>
    <xf numFmtId="43" fontId="5" fillId="0" borderId="0" xfId="1" applyFont="1" applyFill="1" applyAlignment="1">
      <alignment horizontal="center"/>
    </xf>
    <xf numFmtId="0" fontId="11" fillId="0" borderId="0" xfId="0" applyFont="1" applyAlignment="1">
      <alignment horizontal="center"/>
    </xf>
    <xf numFmtId="3" fontId="11" fillId="0" borderId="0" xfId="0" applyNumberFormat="1" applyFont="1" applyAlignment="1">
      <alignment horizontal="center"/>
    </xf>
    <xf numFmtId="43" fontId="11" fillId="0" borderId="0" xfId="1" applyFont="1" applyFill="1" applyAlignment="1">
      <alignment horizontal="center"/>
    </xf>
    <xf numFmtId="3" fontId="5" fillId="0" borderId="8" xfId="0" applyNumberFormat="1" applyFont="1" applyBorder="1" applyAlignment="1">
      <alignment horizontal="center"/>
    </xf>
    <xf numFmtId="164" fontId="3" fillId="0" borderId="0" xfId="1" applyNumberFormat="1" applyFont="1" applyFill="1"/>
    <xf numFmtId="0" fontId="4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0" applyFont="1" applyFill="1" applyAlignment="1">
      <alignment shrinkToFit="1"/>
    </xf>
    <xf numFmtId="0" fontId="4" fillId="9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164" fontId="3" fillId="10" borderId="0" xfId="1" applyNumberFormat="1" applyFont="1" applyFill="1"/>
    <xf numFmtId="164" fontId="3" fillId="0" borderId="0" xfId="1" applyNumberFormat="1" applyFont="1"/>
    <xf numFmtId="0" fontId="4" fillId="9" borderId="0" xfId="0" applyFont="1" applyFill="1" applyAlignment="1">
      <alignment horizontal="left"/>
    </xf>
    <xf numFmtId="0" fontId="3" fillId="0" borderId="0" xfId="0" applyFont="1"/>
    <xf numFmtId="0" fontId="4" fillId="0" borderId="0" xfId="0" applyFont="1" applyAlignment="1">
      <alignment shrinkToFit="1"/>
    </xf>
    <xf numFmtId="0" fontId="4" fillId="11" borderId="0" xfId="0" applyFont="1" applyFill="1" applyAlignment="1">
      <alignment horizontal="center"/>
    </xf>
    <xf numFmtId="164" fontId="8" fillId="2" borderId="2" xfId="1" applyNumberFormat="1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horizontal="center" vertical="center"/>
    </xf>
    <xf numFmtId="164" fontId="8" fillId="7" borderId="2" xfId="1" applyNumberFormat="1" applyFont="1" applyFill="1" applyBorder="1" applyAlignment="1">
      <alignment horizontal="center" shrinkToFit="1"/>
    </xf>
    <xf numFmtId="0" fontId="4" fillId="0" borderId="2" xfId="0" applyFont="1" applyFill="1" applyBorder="1" applyAlignment="1">
      <alignment horizontal="left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4" fillId="0" borderId="2" xfId="3" applyFont="1" applyFill="1" applyBorder="1" applyAlignment="1">
      <alignment vertical="center"/>
    </xf>
    <xf numFmtId="0" fontId="4" fillId="9" borderId="2" xfId="0" applyFont="1" applyFill="1" applyBorder="1" applyAlignment="1">
      <alignment horizontal="center" shrinkToFit="1"/>
    </xf>
    <xf numFmtId="0" fontId="17" fillId="0" borderId="0" xfId="0" applyFont="1"/>
    <xf numFmtId="0" fontId="17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165" fontId="20" fillId="0" borderId="2" xfId="1" applyNumberFormat="1" applyFont="1" applyBorder="1" applyAlignment="1">
      <alignment horizontal="center"/>
    </xf>
    <xf numFmtId="0" fontId="18" fillId="0" borderId="0" xfId="0" applyFont="1"/>
    <xf numFmtId="0" fontId="21" fillId="12" borderId="2" xfId="0" applyFont="1" applyFill="1" applyBorder="1" applyAlignment="1">
      <alignment horizontal="center"/>
    </xf>
    <xf numFmtId="165" fontId="21" fillId="12" borderId="2" xfId="0" applyNumberFormat="1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165" fontId="21" fillId="0" borderId="11" xfId="0" applyNumberFormat="1" applyFont="1" applyFill="1" applyBorder="1" applyAlignment="1">
      <alignment horizontal="center"/>
    </xf>
    <xf numFmtId="0" fontId="18" fillId="0" borderId="0" xfId="0" applyFont="1" applyFill="1"/>
    <xf numFmtId="0" fontId="17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164" fontId="20" fillId="0" borderId="2" xfId="1" applyNumberFormat="1" applyFont="1" applyBorder="1" applyAlignment="1">
      <alignment horizontal="center"/>
    </xf>
    <xf numFmtId="0" fontId="20" fillId="12" borderId="2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165" fontId="21" fillId="0" borderId="0" xfId="0" applyNumberFormat="1" applyFont="1" applyFill="1" applyBorder="1" applyAlignment="1">
      <alignment horizontal="center"/>
    </xf>
    <xf numFmtId="0" fontId="17" fillId="0" borderId="0" xfId="0" applyFont="1" applyFill="1"/>
    <xf numFmtId="165" fontId="18" fillId="0" borderId="2" xfId="1" applyNumberFormat="1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8" fillId="0" borderId="0" xfId="0" applyFont="1" applyFill="1" applyBorder="1"/>
    <xf numFmtId="0" fontId="22" fillId="0" borderId="0" xfId="0" applyFont="1" applyFill="1" applyBorder="1" applyAlignment="1">
      <alignment horizontal="center"/>
    </xf>
    <xf numFmtId="165" fontId="21" fillId="12" borderId="2" xfId="1" applyNumberFormat="1" applyFont="1" applyFill="1" applyBorder="1" applyAlignment="1">
      <alignment horizontal="center"/>
    </xf>
    <xf numFmtId="165" fontId="17" fillId="0" borderId="0" xfId="0" applyNumberFormat="1" applyFont="1" applyFill="1" applyBorder="1"/>
    <xf numFmtId="0" fontId="17" fillId="0" borderId="0" xfId="0" applyFont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43" fontId="5" fillId="0" borderId="0" xfId="1" applyFont="1" applyFill="1" applyAlignment="1">
      <alignment horizontal="center"/>
    </xf>
    <xf numFmtId="164" fontId="12" fillId="0" borderId="0" xfId="1" applyNumberFormat="1" applyFont="1" applyFill="1" applyAlignment="1">
      <alignment horizontal="center"/>
    </xf>
    <xf numFmtId="0" fontId="11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1" fillId="12" borderId="2" xfId="0" applyFont="1" applyFill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</cellXfs>
  <cellStyles count="12">
    <cellStyle name="Comma" xfId="1" builtinId="3"/>
    <cellStyle name="Normal" xfId="0" builtinId="0"/>
    <cellStyle name="Normal 4" xfId="3"/>
    <cellStyle name="เครื่องหมายจุลภาค 2" xfId="4"/>
    <cellStyle name="ปกติ 2" xfId="5"/>
    <cellStyle name="ปกติ 2 2" xfId="2"/>
    <cellStyle name="ปกติ 2 2 2" xfId="6"/>
    <cellStyle name="ปกติ 2 3" xfId="7"/>
    <cellStyle name="ปกติ 2 3 2" xfId="8"/>
    <cellStyle name="ปกติ 2 3 2 2" xfId="9"/>
    <cellStyle name="ปกติ 3" xfId="10"/>
    <cellStyle name="ปกติ 4" xfId="11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88;&#3656;&#3634;&#3648;&#3610;&#3637;&#3657;&#3618;&#3648;&#3621;&#3637;&#3657;&#3618;&#3591;%2058\&#3588;&#3656;&#3634;&#3648;&#3610;&#3637;&#3657;&#3618;&#3648;&#3621;&#3637;&#3657;&#3618;&#3591;&#3649;&#3621;&#3632;&#3588;&#3656;&#3634;&#3648;&#3594;&#3656;&#3634;&#3619;&#3606;%20%2017%20&#3648;&#3617;.&#3618;.-%20%20%2023%20&#3648;&#3617;.&#3618;.5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-4-58"/>
      <sheetName val="สรุป"/>
    </sheetNames>
    <sheetDataSet>
      <sheetData sheetId="0">
        <row r="6">
          <cell r="N6">
            <v>3000</v>
          </cell>
        </row>
        <row r="7">
          <cell r="N7">
            <v>3000</v>
          </cell>
        </row>
        <row r="8">
          <cell r="N8">
            <v>3000</v>
          </cell>
        </row>
        <row r="9">
          <cell r="N9">
            <v>3000</v>
          </cell>
        </row>
        <row r="10">
          <cell r="N10">
            <v>3000</v>
          </cell>
        </row>
        <row r="11">
          <cell r="N11">
            <v>3000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0"/>
  <sheetViews>
    <sheetView tabSelected="1" workbookViewId="0">
      <selection activeCell="X19" sqref="X19:X20"/>
    </sheetView>
  </sheetViews>
  <sheetFormatPr defaultColWidth="9.109375" defaultRowHeight="21.75" customHeight="1"/>
  <cols>
    <col min="1" max="1" width="6.44140625" style="1" customWidth="1"/>
    <col min="2" max="2" width="45.33203125" style="70" customWidth="1"/>
    <col min="3" max="3" width="15.33203125" style="3" customWidth="1"/>
    <col min="4" max="4" width="9.6640625" style="71" customWidth="1"/>
    <col min="5" max="5" width="7.88671875" style="72" customWidth="1"/>
    <col min="6" max="6" width="5.44140625" style="69" customWidth="1"/>
    <col min="7" max="9" width="5.44140625" style="73" customWidth="1"/>
    <col min="10" max="10" width="5.44140625" style="76" customWidth="1"/>
    <col min="11" max="11" width="5.44140625" style="69" customWidth="1"/>
    <col min="12" max="13" width="5.88671875" style="69" customWidth="1"/>
    <col min="14" max="14" width="10.6640625" style="69" customWidth="1"/>
    <col min="15" max="21" width="6.5546875" style="69" customWidth="1"/>
    <col min="22" max="22" width="8.33203125" style="74" customWidth="1"/>
    <col min="23" max="23" width="11.109375" style="74" customWidth="1"/>
    <col min="24" max="24" width="54" style="75" customWidth="1"/>
    <col min="25" max="25" width="25.6640625" style="1" customWidth="1"/>
    <col min="26" max="26" width="21.6640625" style="2" customWidth="1"/>
    <col min="27" max="37" width="9.109375" style="1"/>
    <col min="38" max="16384" width="9.109375" style="3"/>
  </cols>
  <sheetData>
    <row r="1" spans="1:37" ht="29.25" customHeight="1">
      <c r="A1" s="121" t="s">
        <v>38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</row>
    <row r="2" spans="1:37" ht="29.25" customHeight="1">
      <c r="A2" s="122" t="s">
        <v>130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</row>
    <row r="3" spans="1:37" ht="21.75" customHeight="1">
      <c r="A3" s="123" t="s">
        <v>0</v>
      </c>
      <c r="B3" s="124" t="s">
        <v>1</v>
      </c>
      <c r="C3" s="124" t="s">
        <v>2</v>
      </c>
      <c r="D3" s="125" t="s">
        <v>3</v>
      </c>
      <c r="E3" s="126" t="s">
        <v>4</v>
      </c>
      <c r="F3" s="4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6" t="s">
        <v>10</v>
      </c>
      <c r="L3" s="6" t="s">
        <v>11</v>
      </c>
      <c r="M3" s="127" t="s">
        <v>12</v>
      </c>
      <c r="N3" s="129" t="s">
        <v>4</v>
      </c>
      <c r="O3" s="4" t="s">
        <v>5</v>
      </c>
      <c r="P3" s="5" t="s">
        <v>6</v>
      </c>
      <c r="Q3" s="5" t="s">
        <v>7</v>
      </c>
      <c r="R3" s="5" t="s">
        <v>8</v>
      </c>
      <c r="S3" s="5" t="s">
        <v>9</v>
      </c>
      <c r="T3" s="6" t="s">
        <v>10</v>
      </c>
      <c r="U3" s="6" t="s">
        <v>11</v>
      </c>
      <c r="V3" s="123" t="s">
        <v>13</v>
      </c>
      <c r="W3" s="7"/>
      <c r="X3" s="8"/>
      <c r="Y3" s="115" t="s">
        <v>14</v>
      </c>
    </row>
    <row r="4" spans="1:37" ht="21.75" customHeight="1">
      <c r="A4" s="123"/>
      <c r="B4" s="124"/>
      <c r="C4" s="124"/>
      <c r="D4" s="125"/>
      <c r="E4" s="126"/>
      <c r="F4" s="5">
        <v>26</v>
      </c>
      <c r="G4" s="5">
        <v>27</v>
      </c>
      <c r="H4" s="5">
        <v>28</v>
      </c>
      <c r="I4" s="5">
        <v>29</v>
      </c>
      <c r="J4" s="5">
        <v>30</v>
      </c>
      <c r="K4" s="6">
        <v>1</v>
      </c>
      <c r="L4" s="6">
        <v>2</v>
      </c>
      <c r="M4" s="128"/>
      <c r="N4" s="129"/>
      <c r="O4" s="5">
        <v>26</v>
      </c>
      <c r="P4" s="5">
        <v>27</v>
      </c>
      <c r="Q4" s="5">
        <v>28</v>
      </c>
      <c r="R4" s="5">
        <v>29</v>
      </c>
      <c r="S4" s="5">
        <v>30</v>
      </c>
      <c r="T4" s="6">
        <v>1</v>
      </c>
      <c r="U4" s="6">
        <v>2</v>
      </c>
      <c r="V4" s="123"/>
      <c r="W4" s="9" t="s">
        <v>15</v>
      </c>
      <c r="X4" s="8" t="s">
        <v>16</v>
      </c>
      <c r="Y4" s="115"/>
    </row>
    <row r="5" spans="1:37" ht="21.75" customHeight="1">
      <c r="A5" s="123"/>
      <c r="B5" s="124"/>
      <c r="C5" s="124"/>
      <c r="D5" s="125"/>
      <c r="E5" s="126"/>
      <c r="F5" s="116" t="s">
        <v>17</v>
      </c>
      <c r="G5" s="116"/>
      <c r="H5" s="116"/>
      <c r="I5" s="116"/>
      <c r="J5" s="116"/>
      <c r="K5" s="116"/>
      <c r="L5" s="116"/>
      <c r="M5" s="10"/>
      <c r="N5" s="129"/>
      <c r="O5" s="117" t="s">
        <v>18</v>
      </c>
      <c r="P5" s="117"/>
      <c r="Q5" s="117"/>
      <c r="R5" s="117"/>
      <c r="S5" s="117"/>
      <c r="T5" s="117"/>
      <c r="U5" s="117"/>
      <c r="V5" s="123"/>
      <c r="W5" s="7"/>
      <c r="X5" s="8"/>
      <c r="Y5" s="11"/>
    </row>
    <row r="6" spans="1:37" s="24" customFormat="1" ht="21.75" customHeight="1">
      <c r="A6" s="12">
        <v>1</v>
      </c>
      <c r="B6" s="13" t="s">
        <v>99</v>
      </c>
      <c r="C6" s="14" t="s">
        <v>19</v>
      </c>
      <c r="D6" s="15">
        <f>E6+N6</f>
        <v>3000</v>
      </c>
      <c r="E6" s="16">
        <f>SUM(F6:M6)*100</f>
        <v>0</v>
      </c>
      <c r="F6" s="17"/>
      <c r="G6" s="17"/>
      <c r="H6" s="17"/>
      <c r="I6" s="17"/>
      <c r="J6" s="17"/>
      <c r="K6" s="17"/>
      <c r="L6" s="17"/>
      <c r="M6" s="18"/>
      <c r="N6" s="19">
        <f>SUM(O6:U6)*500</f>
        <v>3000</v>
      </c>
      <c r="O6" s="20">
        <v>1</v>
      </c>
      <c r="P6" s="20">
        <v>1</v>
      </c>
      <c r="Q6" s="20"/>
      <c r="R6" s="20">
        <v>1</v>
      </c>
      <c r="S6" s="20">
        <v>1</v>
      </c>
      <c r="T6" s="20">
        <v>1</v>
      </c>
      <c r="U6" s="20">
        <v>1</v>
      </c>
      <c r="V6" s="21">
        <v>1</v>
      </c>
      <c r="W6" s="22">
        <v>5519</v>
      </c>
      <c r="X6" s="23" t="s">
        <v>127</v>
      </c>
      <c r="Y6" s="11"/>
      <c r="Z6" s="2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s="24" customFormat="1" ht="21.75" customHeight="1">
      <c r="A7" s="12">
        <v>2</v>
      </c>
      <c r="B7" s="13" t="s">
        <v>43</v>
      </c>
      <c r="C7" s="14" t="s">
        <v>19</v>
      </c>
      <c r="D7" s="15">
        <f t="shared" ref="D7:D26" si="0">E7+N7</f>
        <v>3000</v>
      </c>
      <c r="E7" s="16">
        <f>SUM(F7:M7)*100</f>
        <v>0</v>
      </c>
      <c r="F7" s="17"/>
      <c r="G7" s="17"/>
      <c r="H7" s="17"/>
      <c r="I7" s="17"/>
      <c r="J7" s="17"/>
      <c r="K7" s="17"/>
      <c r="L7" s="17"/>
      <c r="M7" s="18"/>
      <c r="N7" s="19">
        <f t="shared" ref="N7:N11" si="1">SUM(O7:U7)*500</f>
        <v>3000</v>
      </c>
      <c r="O7" s="20">
        <v>1</v>
      </c>
      <c r="P7" s="20">
        <v>1</v>
      </c>
      <c r="Q7" s="20"/>
      <c r="R7" s="20">
        <v>1</v>
      </c>
      <c r="S7" s="20">
        <v>1</v>
      </c>
      <c r="T7" s="20">
        <v>1</v>
      </c>
      <c r="U7" s="20">
        <v>1</v>
      </c>
      <c r="V7" s="21">
        <v>2</v>
      </c>
      <c r="W7" s="22">
        <v>101827</v>
      </c>
      <c r="X7" s="23" t="s">
        <v>83</v>
      </c>
      <c r="Y7" s="11"/>
      <c r="Z7" s="2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s="24" customFormat="1" ht="21.75" customHeight="1">
      <c r="A8" s="12">
        <v>3</v>
      </c>
      <c r="B8" s="13" t="s">
        <v>72</v>
      </c>
      <c r="C8" s="14" t="s">
        <v>19</v>
      </c>
      <c r="D8" s="15">
        <f t="shared" ref="D8:D11" si="2">E8+N8</f>
        <v>3000</v>
      </c>
      <c r="E8" s="16">
        <f t="shared" ref="E8:E11" si="3">SUM(F8:M8)*100</f>
        <v>0</v>
      </c>
      <c r="F8" s="17"/>
      <c r="G8" s="17"/>
      <c r="H8" s="17"/>
      <c r="I8" s="17"/>
      <c r="J8" s="17"/>
      <c r="K8" s="17"/>
      <c r="L8" s="17"/>
      <c r="M8" s="18"/>
      <c r="N8" s="19">
        <f t="shared" si="1"/>
        <v>3000</v>
      </c>
      <c r="O8" s="20">
        <v>1</v>
      </c>
      <c r="P8" s="20">
        <v>1</v>
      </c>
      <c r="Q8" s="20"/>
      <c r="R8" s="20">
        <v>1</v>
      </c>
      <c r="S8" s="20">
        <v>1</v>
      </c>
      <c r="T8" s="20">
        <v>1</v>
      </c>
      <c r="U8" s="20">
        <v>1</v>
      </c>
      <c r="V8" s="21">
        <v>5</v>
      </c>
      <c r="W8" s="22">
        <v>69491</v>
      </c>
      <c r="X8" s="23" t="s">
        <v>85</v>
      </c>
      <c r="Y8" s="11"/>
      <c r="Z8" s="2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s="24" customFormat="1" ht="21.75" customHeight="1">
      <c r="A9" s="12">
        <v>4</v>
      </c>
      <c r="B9" s="13" t="s">
        <v>73</v>
      </c>
      <c r="C9" s="14" t="s">
        <v>19</v>
      </c>
      <c r="D9" s="15">
        <f t="shared" si="2"/>
        <v>3000</v>
      </c>
      <c r="E9" s="16">
        <f t="shared" si="3"/>
        <v>0</v>
      </c>
      <c r="F9" s="17"/>
      <c r="G9" s="17"/>
      <c r="H9" s="17"/>
      <c r="I9" s="17"/>
      <c r="J9" s="17"/>
      <c r="K9" s="17"/>
      <c r="L9" s="17"/>
      <c r="M9" s="18"/>
      <c r="N9" s="19">
        <f t="shared" si="1"/>
        <v>3000</v>
      </c>
      <c r="O9" s="20">
        <v>1</v>
      </c>
      <c r="P9" s="20">
        <v>1</v>
      </c>
      <c r="Q9" s="20"/>
      <c r="R9" s="20">
        <v>1</v>
      </c>
      <c r="S9" s="20">
        <v>1</v>
      </c>
      <c r="T9" s="20">
        <v>1</v>
      </c>
      <c r="U9" s="20">
        <v>1</v>
      </c>
      <c r="V9" s="21">
        <v>6</v>
      </c>
      <c r="W9" s="22">
        <v>83971</v>
      </c>
      <c r="X9" s="23" t="s">
        <v>84</v>
      </c>
      <c r="Y9" s="11"/>
      <c r="Z9" s="2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s="24" customFormat="1" ht="21.75" customHeight="1">
      <c r="A10" s="12">
        <v>5</v>
      </c>
      <c r="B10" s="13" t="s">
        <v>74</v>
      </c>
      <c r="C10" s="14" t="s">
        <v>19</v>
      </c>
      <c r="D10" s="15">
        <f t="shared" si="2"/>
        <v>3000</v>
      </c>
      <c r="E10" s="16">
        <f t="shared" si="3"/>
        <v>0</v>
      </c>
      <c r="F10" s="17"/>
      <c r="G10" s="17"/>
      <c r="H10" s="17"/>
      <c r="I10" s="17"/>
      <c r="J10" s="17"/>
      <c r="K10" s="17"/>
      <c r="L10" s="17"/>
      <c r="M10" s="18"/>
      <c r="N10" s="19">
        <f t="shared" si="1"/>
        <v>3000</v>
      </c>
      <c r="O10" s="20">
        <v>1</v>
      </c>
      <c r="P10" s="20">
        <v>1</v>
      </c>
      <c r="Q10" s="20"/>
      <c r="R10" s="20">
        <v>1</v>
      </c>
      <c r="S10" s="20">
        <v>1</v>
      </c>
      <c r="T10" s="20">
        <v>1</v>
      </c>
      <c r="U10" s="20">
        <v>1</v>
      </c>
      <c r="V10" s="21">
        <v>7</v>
      </c>
      <c r="W10" s="22">
        <v>18017</v>
      </c>
      <c r="X10" s="23" t="s">
        <v>86</v>
      </c>
      <c r="Y10" s="11"/>
      <c r="Z10" s="2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s="24" customFormat="1" ht="21.75" customHeight="1">
      <c r="A11" s="12">
        <v>6</v>
      </c>
      <c r="B11" s="13" t="s">
        <v>75</v>
      </c>
      <c r="C11" s="14" t="s">
        <v>19</v>
      </c>
      <c r="D11" s="15">
        <f t="shared" si="2"/>
        <v>3000</v>
      </c>
      <c r="E11" s="16">
        <f t="shared" si="3"/>
        <v>0</v>
      </c>
      <c r="F11" s="17"/>
      <c r="G11" s="17"/>
      <c r="H11" s="17"/>
      <c r="I11" s="17"/>
      <c r="J11" s="17"/>
      <c r="K11" s="17"/>
      <c r="L11" s="17"/>
      <c r="M11" s="18"/>
      <c r="N11" s="19">
        <f t="shared" si="1"/>
        <v>3000</v>
      </c>
      <c r="O11" s="20">
        <v>1</v>
      </c>
      <c r="P11" s="20">
        <v>1</v>
      </c>
      <c r="Q11" s="20"/>
      <c r="R11" s="20">
        <v>1</v>
      </c>
      <c r="S11" s="20">
        <v>1</v>
      </c>
      <c r="T11" s="20">
        <v>1</v>
      </c>
      <c r="U11" s="20">
        <v>1</v>
      </c>
      <c r="V11" s="21">
        <v>8</v>
      </c>
      <c r="W11" s="22">
        <v>100048</v>
      </c>
      <c r="X11" s="23" t="s">
        <v>87</v>
      </c>
      <c r="Y11" s="11"/>
      <c r="Z11" s="2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s="24" customFormat="1" ht="21.75" customHeight="1">
      <c r="A12" s="12">
        <v>7</v>
      </c>
      <c r="B12" s="13" t="s">
        <v>76</v>
      </c>
      <c r="C12" s="14" t="s">
        <v>19</v>
      </c>
      <c r="D12" s="15">
        <f>E12+N12</f>
        <v>3000</v>
      </c>
      <c r="E12" s="16">
        <f>SUM(F12:M12)*100</f>
        <v>0</v>
      </c>
      <c r="F12" s="17"/>
      <c r="G12" s="17"/>
      <c r="H12" s="17"/>
      <c r="I12" s="17"/>
      <c r="J12" s="17"/>
      <c r="K12" s="17"/>
      <c r="L12" s="17"/>
      <c r="M12" s="18"/>
      <c r="N12" s="19">
        <f>SUM(O12:U12)*500</f>
        <v>3000</v>
      </c>
      <c r="O12" s="20">
        <v>1</v>
      </c>
      <c r="P12" s="20">
        <v>1</v>
      </c>
      <c r="Q12" s="20"/>
      <c r="R12" s="20">
        <v>1</v>
      </c>
      <c r="S12" s="20">
        <v>1</v>
      </c>
      <c r="T12" s="20">
        <v>1</v>
      </c>
      <c r="U12" s="20">
        <v>1</v>
      </c>
      <c r="V12" s="21">
        <v>9</v>
      </c>
      <c r="W12" s="22">
        <v>40595</v>
      </c>
      <c r="X12" s="23" t="s">
        <v>82</v>
      </c>
      <c r="Y12" s="11"/>
      <c r="Z12" s="2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s="34" customFormat="1" ht="21.75" customHeight="1">
      <c r="A13" s="12">
        <v>10</v>
      </c>
      <c r="B13" s="80" t="s">
        <v>68</v>
      </c>
      <c r="C13" s="81" t="s">
        <v>69</v>
      </c>
      <c r="D13" s="15">
        <f>E13+N13</f>
        <v>600</v>
      </c>
      <c r="E13" s="28">
        <f>SUM(F13:M13)*100</f>
        <v>600</v>
      </c>
      <c r="F13" s="83">
        <v>1</v>
      </c>
      <c r="G13" s="83">
        <v>1</v>
      </c>
      <c r="H13" s="83"/>
      <c r="I13" s="83">
        <v>1</v>
      </c>
      <c r="J13" s="83">
        <v>1</v>
      </c>
      <c r="K13" s="83">
        <v>1</v>
      </c>
      <c r="L13" s="83">
        <v>1</v>
      </c>
      <c r="M13" s="25"/>
      <c r="N13" s="19"/>
      <c r="O13" s="30"/>
      <c r="P13" s="30"/>
      <c r="Q13" s="30"/>
      <c r="R13" s="30"/>
      <c r="S13" s="29"/>
      <c r="T13" s="29"/>
      <c r="U13" s="29"/>
      <c r="V13" s="31">
        <v>1</v>
      </c>
      <c r="W13" s="26"/>
      <c r="X13" s="32" t="s">
        <v>129</v>
      </c>
      <c r="Y13" s="11"/>
    </row>
    <row r="14" spans="1:37" s="34" customFormat="1" ht="21.75" customHeight="1">
      <c r="A14" s="12">
        <v>11</v>
      </c>
      <c r="B14" s="80" t="s">
        <v>70</v>
      </c>
      <c r="C14" s="81" t="s">
        <v>71</v>
      </c>
      <c r="D14" s="15">
        <f>E14+N14</f>
        <v>200</v>
      </c>
      <c r="E14" s="28">
        <f>SUM(F14:M14)*100</f>
        <v>200</v>
      </c>
      <c r="F14" s="83">
        <v>1</v>
      </c>
      <c r="G14" s="83">
        <v>1</v>
      </c>
      <c r="H14" s="83"/>
      <c r="I14" s="83"/>
      <c r="J14" s="83"/>
      <c r="K14" s="83"/>
      <c r="L14" s="83"/>
      <c r="M14" s="25"/>
      <c r="N14" s="19"/>
      <c r="O14" s="30"/>
      <c r="P14" s="30"/>
      <c r="Q14" s="30"/>
      <c r="R14" s="30"/>
      <c r="S14" s="29"/>
      <c r="T14" s="29"/>
      <c r="U14" s="29"/>
      <c r="V14" s="31">
        <v>1</v>
      </c>
      <c r="W14" s="26"/>
      <c r="X14" s="32" t="s">
        <v>128</v>
      </c>
      <c r="Y14" s="11"/>
    </row>
    <row r="15" spans="1:37" s="34" customFormat="1" ht="21.75" customHeight="1">
      <c r="A15" s="12">
        <v>12</v>
      </c>
      <c r="B15" s="80" t="s">
        <v>131</v>
      </c>
      <c r="C15" s="81"/>
      <c r="D15" s="15">
        <f>E15+N15</f>
        <v>200</v>
      </c>
      <c r="E15" s="28">
        <f>SUM(F15:M15)*100</f>
        <v>200</v>
      </c>
      <c r="F15" s="83"/>
      <c r="G15" s="83"/>
      <c r="H15" s="83"/>
      <c r="I15" s="83"/>
      <c r="J15" s="83">
        <v>1</v>
      </c>
      <c r="K15" s="83">
        <v>1</v>
      </c>
      <c r="L15" s="83"/>
      <c r="M15" s="25"/>
      <c r="N15" s="19"/>
      <c r="O15" s="30"/>
      <c r="P15" s="30"/>
      <c r="Q15" s="30"/>
      <c r="R15" s="30"/>
      <c r="S15" s="29"/>
      <c r="T15" s="29"/>
      <c r="U15" s="29"/>
      <c r="V15" s="31">
        <v>1</v>
      </c>
      <c r="W15" s="26"/>
      <c r="X15" s="32" t="s">
        <v>133</v>
      </c>
      <c r="Y15" s="11"/>
    </row>
    <row r="16" spans="1:37" s="34" customFormat="1" ht="21.75" customHeight="1">
      <c r="A16" s="12">
        <v>13</v>
      </c>
      <c r="B16" s="80" t="s">
        <v>60</v>
      </c>
      <c r="C16" s="81" t="s">
        <v>61</v>
      </c>
      <c r="D16" s="15">
        <f t="shared" si="0"/>
        <v>600</v>
      </c>
      <c r="E16" s="28">
        <f t="shared" ref="E16:E26" si="4">SUM(F16:M16)*100</f>
        <v>600</v>
      </c>
      <c r="F16" s="83">
        <v>1</v>
      </c>
      <c r="G16" s="83">
        <v>1</v>
      </c>
      <c r="H16" s="83"/>
      <c r="I16" s="83">
        <v>1</v>
      </c>
      <c r="J16" s="83">
        <v>1</v>
      </c>
      <c r="K16" s="83">
        <v>1</v>
      </c>
      <c r="L16" s="83">
        <v>1</v>
      </c>
      <c r="M16" s="33"/>
      <c r="N16" s="19"/>
      <c r="O16" s="30"/>
      <c r="P16" s="30"/>
      <c r="Q16" s="30"/>
      <c r="R16" s="30"/>
      <c r="S16" s="30"/>
      <c r="T16" s="30"/>
      <c r="U16" s="30"/>
      <c r="V16" s="31">
        <v>2</v>
      </c>
      <c r="W16" s="26"/>
      <c r="X16" s="32" t="s">
        <v>101</v>
      </c>
      <c r="Y16" s="11"/>
    </row>
    <row r="17" spans="1:26" s="1" customFormat="1" ht="21.75" customHeight="1">
      <c r="A17" s="12">
        <v>14</v>
      </c>
      <c r="B17" s="80" t="s">
        <v>44</v>
      </c>
      <c r="C17" s="81" t="s">
        <v>45</v>
      </c>
      <c r="D17" s="15">
        <f t="shared" si="0"/>
        <v>600</v>
      </c>
      <c r="E17" s="28">
        <f t="shared" si="4"/>
        <v>600</v>
      </c>
      <c r="F17" s="83">
        <v>1</v>
      </c>
      <c r="G17" s="83">
        <v>1</v>
      </c>
      <c r="H17" s="83"/>
      <c r="I17" s="83">
        <v>1</v>
      </c>
      <c r="J17" s="83">
        <v>1</v>
      </c>
      <c r="K17" s="83">
        <v>1</v>
      </c>
      <c r="L17" s="83">
        <v>1</v>
      </c>
      <c r="M17" s="25"/>
      <c r="N17" s="19"/>
      <c r="O17" s="30"/>
      <c r="P17" s="30"/>
      <c r="Q17" s="30"/>
      <c r="R17" s="30"/>
      <c r="S17" s="30"/>
      <c r="T17" s="30"/>
      <c r="U17" s="30"/>
      <c r="V17" s="31">
        <v>2</v>
      </c>
      <c r="W17" s="26"/>
      <c r="X17" s="32" t="s">
        <v>89</v>
      </c>
      <c r="Y17" s="11"/>
      <c r="Z17" s="2"/>
    </row>
    <row r="18" spans="1:26" s="1" customFormat="1" ht="21.75" customHeight="1">
      <c r="A18" s="12">
        <v>15</v>
      </c>
      <c r="B18" s="80" t="s">
        <v>51</v>
      </c>
      <c r="C18" s="81" t="s">
        <v>53</v>
      </c>
      <c r="D18" s="15">
        <f>E18+N18</f>
        <v>500</v>
      </c>
      <c r="E18" s="28">
        <f>SUM(F18:M18)*100</f>
        <v>500</v>
      </c>
      <c r="F18" s="83">
        <v>1</v>
      </c>
      <c r="G18" s="83">
        <v>1</v>
      </c>
      <c r="H18" s="83"/>
      <c r="I18" s="83">
        <v>1</v>
      </c>
      <c r="J18" s="83">
        <v>1</v>
      </c>
      <c r="K18" s="83"/>
      <c r="L18" s="83">
        <v>1</v>
      </c>
      <c r="M18" s="25"/>
      <c r="N18" s="19"/>
      <c r="O18" s="30"/>
      <c r="P18" s="30"/>
      <c r="Q18" s="30"/>
      <c r="R18" s="30"/>
      <c r="S18" s="30"/>
      <c r="T18" s="30"/>
      <c r="U18" s="30"/>
      <c r="V18" s="31">
        <v>2</v>
      </c>
      <c r="W18" s="26"/>
      <c r="X18" s="32" t="s">
        <v>98</v>
      </c>
      <c r="Y18" s="11"/>
    </row>
    <row r="19" spans="1:26" s="1" customFormat="1" ht="21.75" customHeight="1">
      <c r="A19" s="12">
        <v>9</v>
      </c>
      <c r="B19" s="111" t="s">
        <v>138</v>
      </c>
      <c r="C19" s="81" t="s">
        <v>136</v>
      </c>
      <c r="D19" s="15">
        <f>E19+N19</f>
        <v>1000</v>
      </c>
      <c r="E19" s="28">
        <f>SUM(F19:M19)*100</f>
        <v>0</v>
      </c>
      <c r="F19" s="29"/>
      <c r="G19" s="29"/>
      <c r="H19" s="29"/>
      <c r="I19" s="29"/>
      <c r="J19" s="29"/>
      <c r="K19" s="29"/>
      <c r="L19" s="29"/>
      <c r="M19" s="25"/>
      <c r="N19" s="19">
        <f>SUM(O19:U19)*500</f>
        <v>1000</v>
      </c>
      <c r="O19" s="112"/>
      <c r="P19" s="112"/>
      <c r="Q19" s="112"/>
      <c r="R19" s="112"/>
      <c r="S19" s="112"/>
      <c r="T19" s="112">
        <v>1</v>
      </c>
      <c r="U19" s="112">
        <v>1</v>
      </c>
      <c r="V19" s="31">
        <v>3</v>
      </c>
      <c r="W19" s="26">
        <v>219442</v>
      </c>
      <c r="X19" s="32" t="s">
        <v>137</v>
      </c>
      <c r="Y19" s="11"/>
      <c r="Z19" s="2"/>
    </row>
    <row r="20" spans="1:26" s="34" customFormat="1" ht="21.75" customHeight="1">
      <c r="A20" s="12">
        <v>16</v>
      </c>
      <c r="B20" s="82" t="s">
        <v>46</v>
      </c>
      <c r="C20" s="81" t="s">
        <v>48</v>
      </c>
      <c r="D20" s="15">
        <f t="shared" si="0"/>
        <v>2600</v>
      </c>
      <c r="E20" s="28">
        <f t="shared" si="4"/>
        <v>600</v>
      </c>
      <c r="F20" s="83">
        <v>1</v>
      </c>
      <c r="G20" s="83">
        <v>1</v>
      </c>
      <c r="H20" s="83"/>
      <c r="I20" s="83">
        <v>1</v>
      </c>
      <c r="J20" s="83">
        <v>1</v>
      </c>
      <c r="K20" s="83">
        <v>1</v>
      </c>
      <c r="L20" s="83">
        <v>1</v>
      </c>
      <c r="M20" s="35"/>
      <c r="N20" s="19">
        <f>SUM(O20:U20)*500</f>
        <v>2000</v>
      </c>
      <c r="O20" s="30">
        <v>1</v>
      </c>
      <c r="P20" s="30">
        <v>1</v>
      </c>
      <c r="Q20" s="30"/>
      <c r="R20" s="30">
        <v>1</v>
      </c>
      <c r="S20" s="29">
        <v>1</v>
      </c>
      <c r="T20" s="36"/>
      <c r="U20" s="36"/>
      <c r="V20" s="31">
        <v>3</v>
      </c>
      <c r="W20" s="26">
        <v>177867</v>
      </c>
      <c r="X20" s="32" t="s">
        <v>77</v>
      </c>
      <c r="Y20" s="110" t="s">
        <v>135</v>
      </c>
    </row>
    <row r="21" spans="1:26" s="1" customFormat="1" ht="21.75" customHeight="1">
      <c r="A21" s="12">
        <v>17</v>
      </c>
      <c r="B21" s="80" t="s">
        <v>47</v>
      </c>
      <c r="C21" s="81" t="s">
        <v>49</v>
      </c>
      <c r="D21" s="15">
        <f t="shared" si="0"/>
        <v>600</v>
      </c>
      <c r="E21" s="28">
        <f t="shared" si="4"/>
        <v>600</v>
      </c>
      <c r="F21" s="83">
        <v>1</v>
      </c>
      <c r="G21" s="83">
        <v>1</v>
      </c>
      <c r="H21" s="83"/>
      <c r="I21" s="83">
        <v>1</v>
      </c>
      <c r="J21" s="83">
        <v>1</v>
      </c>
      <c r="K21" s="83">
        <v>1</v>
      </c>
      <c r="L21" s="83">
        <v>1</v>
      </c>
      <c r="M21" s="25"/>
      <c r="N21" s="19"/>
      <c r="O21" s="30"/>
      <c r="P21" s="30"/>
      <c r="Q21" s="30"/>
      <c r="R21" s="30"/>
      <c r="S21" s="30"/>
      <c r="T21" s="30"/>
      <c r="U21" s="30"/>
      <c r="V21" s="31">
        <v>3</v>
      </c>
      <c r="W21" s="26"/>
      <c r="X21" s="32" t="s">
        <v>90</v>
      </c>
      <c r="Y21" s="11"/>
      <c r="Z21" s="2"/>
    </row>
    <row r="22" spans="1:26" s="34" customFormat="1" ht="21.75" customHeight="1">
      <c r="A22" s="12">
        <v>18</v>
      </c>
      <c r="B22" s="80" t="s">
        <v>54</v>
      </c>
      <c r="C22" s="81" t="s">
        <v>56</v>
      </c>
      <c r="D22" s="15">
        <f t="shared" si="0"/>
        <v>600</v>
      </c>
      <c r="E22" s="28">
        <f t="shared" si="4"/>
        <v>600</v>
      </c>
      <c r="F22" s="83">
        <v>1</v>
      </c>
      <c r="G22" s="83">
        <v>1</v>
      </c>
      <c r="H22" s="83"/>
      <c r="I22" s="83">
        <v>1</v>
      </c>
      <c r="J22" s="83">
        <v>1</v>
      </c>
      <c r="K22" s="83">
        <v>1</v>
      </c>
      <c r="L22" s="83">
        <v>1</v>
      </c>
      <c r="M22" s="25"/>
      <c r="N22" s="19"/>
      <c r="O22" s="30"/>
      <c r="P22" s="30"/>
      <c r="Q22" s="30"/>
      <c r="R22" s="30"/>
      <c r="S22" s="30"/>
      <c r="T22" s="30"/>
      <c r="U22" s="30"/>
      <c r="V22" s="31">
        <v>5</v>
      </c>
      <c r="W22" s="26"/>
      <c r="X22" s="32" t="s">
        <v>92</v>
      </c>
      <c r="Y22" s="11"/>
    </row>
    <row r="23" spans="1:26" s="34" customFormat="1" ht="21.75" customHeight="1">
      <c r="A23" s="12">
        <v>19</v>
      </c>
      <c r="B23" s="80" t="s">
        <v>55</v>
      </c>
      <c r="C23" s="81" t="s">
        <v>57</v>
      </c>
      <c r="D23" s="15">
        <f>E23+N23</f>
        <v>600</v>
      </c>
      <c r="E23" s="28">
        <f>SUM(F23:M23)*100</f>
        <v>600</v>
      </c>
      <c r="F23" s="83">
        <v>1</v>
      </c>
      <c r="G23" s="83">
        <v>1</v>
      </c>
      <c r="H23" s="83"/>
      <c r="I23" s="83">
        <v>1</v>
      </c>
      <c r="J23" s="83">
        <v>1</v>
      </c>
      <c r="K23" s="83">
        <v>1</v>
      </c>
      <c r="L23" s="83">
        <v>1</v>
      </c>
      <c r="M23" s="25"/>
      <c r="N23" s="19"/>
      <c r="O23" s="30"/>
      <c r="P23" s="30"/>
      <c r="Q23" s="30"/>
      <c r="R23" s="30"/>
      <c r="S23" s="30"/>
      <c r="T23" s="30"/>
      <c r="U23" s="30"/>
      <c r="V23" s="31">
        <v>5</v>
      </c>
      <c r="W23" s="26"/>
      <c r="X23" s="32" t="s">
        <v>102</v>
      </c>
      <c r="Y23" s="11"/>
    </row>
    <row r="24" spans="1:26" s="34" customFormat="1" ht="21.75" customHeight="1">
      <c r="A24" s="12">
        <v>20</v>
      </c>
      <c r="B24" s="80" t="s">
        <v>58</v>
      </c>
      <c r="C24" s="81" t="s">
        <v>59</v>
      </c>
      <c r="D24" s="15">
        <f t="shared" si="0"/>
        <v>400</v>
      </c>
      <c r="E24" s="28">
        <f t="shared" si="4"/>
        <v>400</v>
      </c>
      <c r="F24" s="83">
        <v>1</v>
      </c>
      <c r="G24" s="83">
        <v>1</v>
      </c>
      <c r="H24" s="83"/>
      <c r="I24" s="83">
        <v>1</v>
      </c>
      <c r="J24" s="83">
        <v>1</v>
      </c>
      <c r="K24" s="83"/>
      <c r="L24" s="83"/>
      <c r="M24" s="25"/>
      <c r="N24" s="19"/>
      <c r="O24" s="30"/>
      <c r="P24" s="30"/>
      <c r="Q24" s="30"/>
      <c r="R24" s="30"/>
      <c r="S24" s="30"/>
      <c r="T24" s="30"/>
      <c r="U24" s="30"/>
      <c r="V24" s="31">
        <v>6</v>
      </c>
      <c r="W24" s="26"/>
      <c r="X24" s="32" t="s">
        <v>93</v>
      </c>
      <c r="Y24" s="11"/>
      <c r="Z24" s="37"/>
    </row>
    <row r="25" spans="1:26" s="34" customFormat="1" ht="21.75" customHeight="1">
      <c r="A25" s="12">
        <v>21</v>
      </c>
      <c r="B25" s="80" t="s">
        <v>78</v>
      </c>
      <c r="C25" s="81" t="s">
        <v>79</v>
      </c>
      <c r="D25" s="15">
        <f t="shared" ref="D25" si="5">E25+N25</f>
        <v>500</v>
      </c>
      <c r="E25" s="28">
        <f t="shared" ref="E25" si="6">SUM(F25:M25)*100</f>
        <v>500</v>
      </c>
      <c r="F25" s="83">
        <v>1</v>
      </c>
      <c r="G25" s="83">
        <v>1</v>
      </c>
      <c r="H25" s="83"/>
      <c r="I25" s="83"/>
      <c r="J25" s="83">
        <v>1</v>
      </c>
      <c r="K25" s="83">
        <v>1</v>
      </c>
      <c r="L25" s="83">
        <v>1</v>
      </c>
      <c r="M25" s="25"/>
      <c r="N25" s="19"/>
      <c r="O25" s="30"/>
      <c r="P25" s="30"/>
      <c r="Q25" s="30"/>
      <c r="R25" s="30"/>
      <c r="S25" s="29"/>
      <c r="T25" s="29"/>
      <c r="U25" s="29"/>
      <c r="V25" s="31">
        <v>6</v>
      </c>
      <c r="W25" s="26"/>
      <c r="X25" s="32" t="s">
        <v>103</v>
      </c>
      <c r="Y25" s="11"/>
      <c r="Z25" s="37"/>
    </row>
    <row r="26" spans="1:26" s="34" customFormat="1" ht="21.75" customHeight="1">
      <c r="A26" s="12">
        <v>22</v>
      </c>
      <c r="B26" s="80" t="s">
        <v>62</v>
      </c>
      <c r="C26" s="81" t="s">
        <v>63</v>
      </c>
      <c r="D26" s="15">
        <f t="shared" si="0"/>
        <v>600</v>
      </c>
      <c r="E26" s="28">
        <f t="shared" si="4"/>
        <v>600</v>
      </c>
      <c r="F26" s="83">
        <v>1</v>
      </c>
      <c r="G26" s="83">
        <v>1</v>
      </c>
      <c r="H26" s="83"/>
      <c r="I26" s="83">
        <v>1</v>
      </c>
      <c r="J26" s="83">
        <v>1</v>
      </c>
      <c r="K26" s="83">
        <v>1</v>
      </c>
      <c r="L26" s="83">
        <v>1</v>
      </c>
      <c r="M26" s="25"/>
      <c r="N26" s="19"/>
      <c r="O26" s="30"/>
      <c r="P26" s="30"/>
      <c r="Q26" s="30"/>
      <c r="R26" s="30"/>
      <c r="S26" s="29"/>
      <c r="T26" s="29"/>
      <c r="U26" s="29"/>
      <c r="V26" s="31">
        <v>7</v>
      </c>
      <c r="W26" s="26"/>
      <c r="X26" s="32" t="s">
        <v>94</v>
      </c>
      <c r="Y26" s="11"/>
    </row>
    <row r="27" spans="1:26" s="34" customFormat="1" ht="21.75" customHeight="1">
      <c r="A27" s="12">
        <v>23</v>
      </c>
      <c r="B27" s="80" t="s">
        <v>64</v>
      </c>
      <c r="C27" s="81" t="s">
        <v>65</v>
      </c>
      <c r="D27" s="15">
        <f>E27+N27</f>
        <v>600</v>
      </c>
      <c r="E27" s="28">
        <f>SUM(F27:M27)*100</f>
        <v>600</v>
      </c>
      <c r="F27" s="83">
        <v>1</v>
      </c>
      <c r="G27" s="83">
        <v>1</v>
      </c>
      <c r="H27" s="83"/>
      <c r="I27" s="83">
        <v>1</v>
      </c>
      <c r="J27" s="83">
        <v>1</v>
      </c>
      <c r="K27" s="83">
        <v>1</v>
      </c>
      <c r="L27" s="83">
        <v>1</v>
      </c>
      <c r="M27" s="25"/>
      <c r="N27" s="19"/>
      <c r="O27" s="30"/>
      <c r="P27" s="30"/>
      <c r="Q27" s="30"/>
      <c r="R27" s="30"/>
      <c r="S27" s="30"/>
      <c r="T27" s="30"/>
      <c r="U27" s="30"/>
      <c r="V27" s="31">
        <v>7</v>
      </c>
      <c r="W27" s="26"/>
      <c r="X27" s="32" t="s">
        <v>95</v>
      </c>
      <c r="Y27" s="11"/>
      <c r="Z27" s="37"/>
    </row>
    <row r="28" spans="1:26" s="34" customFormat="1" ht="21.75" customHeight="1">
      <c r="A28" s="12">
        <v>24</v>
      </c>
      <c r="B28" s="80" t="s">
        <v>66</v>
      </c>
      <c r="C28" s="81" t="s">
        <v>67</v>
      </c>
      <c r="D28" s="15">
        <f t="shared" ref="D28" si="7">E28+N28</f>
        <v>600</v>
      </c>
      <c r="E28" s="28">
        <f t="shared" ref="E28" si="8">SUM(F28:M28)*100</f>
        <v>600</v>
      </c>
      <c r="F28" s="83">
        <v>1</v>
      </c>
      <c r="G28" s="83">
        <v>1</v>
      </c>
      <c r="H28" s="83"/>
      <c r="I28" s="83">
        <v>1</v>
      </c>
      <c r="J28" s="83">
        <v>1</v>
      </c>
      <c r="K28" s="83">
        <v>1</v>
      </c>
      <c r="L28" s="83">
        <v>1</v>
      </c>
      <c r="M28" s="25"/>
      <c r="N28" s="19"/>
      <c r="O28" s="30"/>
      <c r="P28" s="30"/>
      <c r="Q28" s="30"/>
      <c r="R28" s="30"/>
      <c r="S28" s="29"/>
      <c r="T28" s="29"/>
      <c r="U28" s="29"/>
      <c r="V28" s="31">
        <v>8</v>
      </c>
      <c r="W28" s="26"/>
      <c r="X28" s="32" t="s">
        <v>96</v>
      </c>
      <c r="Y28" s="11"/>
    </row>
    <row r="29" spans="1:26" s="1" customFormat="1" ht="21.75" customHeight="1">
      <c r="A29" s="12">
        <v>25</v>
      </c>
      <c r="B29" s="80" t="s">
        <v>39</v>
      </c>
      <c r="C29" s="81" t="s">
        <v>41</v>
      </c>
      <c r="D29" s="15">
        <f>E29+N29</f>
        <v>600</v>
      </c>
      <c r="E29" s="28">
        <f>SUM(F29:M29)*100</f>
        <v>600</v>
      </c>
      <c r="F29" s="83">
        <v>1</v>
      </c>
      <c r="G29" s="83">
        <v>1</v>
      </c>
      <c r="H29" s="83"/>
      <c r="I29" s="83">
        <v>1</v>
      </c>
      <c r="J29" s="83">
        <v>1</v>
      </c>
      <c r="K29" s="83">
        <v>1</v>
      </c>
      <c r="L29" s="83">
        <v>1</v>
      </c>
      <c r="M29" s="25"/>
      <c r="N29" s="19"/>
      <c r="O29" s="30"/>
      <c r="P29" s="30"/>
      <c r="Q29" s="30"/>
      <c r="R29" s="30"/>
      <c r="S29" s="30"/>
      <c r="T29" s="30"/>
      <c r="U29" s="30"/>
      <c r="V29" s="31">
        <v>8</v>
      </c>
      <c r="W29" s="26"/>
      <c r="X29" s="32" t="s">
        <v>100</v>
      </c>
      <c r="Y29" s="11"/>
    </row>
    <row r="30" spans="1:26" s="1" customFormat="1" ht="21.75" customHeight="1">
      <c r="A30" s="12">
        <v>26</v>
      </c>
      <c r="B30" s="80" t="s">
        <v>132</v>
      </c>
      <c r="C30" s="81"/>
      <c r="D30" s="15">
        <f t="shared" ref="D30" si="9">E30+N30</f>
        <v>100</v>
      </c>
      <c r="E30" s="28">
        <f t="shared" ref="E30" si="10">SUM(F30:M30)*100</f>
        <v>100</v>
      </c>
      <c r="F30" s="83"/>
      <c r="G30" s="83"/>
      <c r="H30" s="83"/>
      <c r="I30" s="83"/>
      <c r="J30" s="83"/>
      <c r="K30" s="83"/>
      <c r="L30" s="83">
        <v>1</v>
      </c>
      <c r="M30" s="25"/>
      <c r="N30" s="19"/>
      <c r="O30" s="30"/>
      <c r="P30" s="30"/>
      <c r="Q30" s="30"/>
      <c r="R30" s="30"/>
      <c r="S30" s="30"/>
      <c r="T30" s="30"/>
      <c r="U30" s="30"/>
      <c r="V30" s="31">
        <v>8</v>
      </c>
      <c r="W30" s="26"/>
      <c r="X30" s="32" t="s">
        <v>134</v>
      </c>
      <c r="Y30" s="11"/>
    </row>
    <row r="31" spans="1:26" s="34" customFormat="1" ht="21.75" customHeight="1">
      <c r="A31" s="12">
        <v>27</v>
      </c>
      <c r="B31" s="80" t="s">
        <v>50</v>
      </c>
      <c r="C31" s="81" t="s">
        <v>52</v>
      </c>
      <c r="D31" s="15">
        <f>E31+N31</f>
        <v>500</v>
      </c>
      <c r="E31" s="28">
        <f>SUM(F31:M31)*100</f>
        <v>500</v>
      </c>
      <c r="F31" s="83">
        <v>1</v>
      </c>
      <c r="G31" s="83">
        <v>1</v>
      </c>
      <c r="H31" s="83"/>
      <c r="I31" s="83">
        <v>1</v>
      </c>
      <c r="J31" s="83">
        <v>1</v>
      </c>
      <c r="K31" s="83">
        <v>1</v>
      </c>
      <c r="L31" s="83"/>
      <c r="M31" s="25"/>
      <c r="N31" s="19"/>
      <c r="O31" s="30"/>
      <c r="P31" s="30"/>
      <c r="Q31" s="30"/>
      <c r="R31" s="30"/>
      <c r="S31" s="29"/>
      <c r="T31" s="29"/>
      <c r="U31" s="29"/>
      <c r="V31" s="31">
        <v>9</v>
      </c>
      <c r="W31" s="26"/>
      <c r="X31" s="32" t="s">
        <v>91</v>
      </c>
      <c r="Y31" s="11"/>
      <c r="Z31" s="37"/>
    </row>
    <row r="32" spans="1:26" s="1" customFormat="1" ht="21.75" customHeight="1">
      <c r="A32" s="12">
        <v>28</v>
      </c>
      <c r="B32" s="80" t="s">
        <v>40</v>
      </c>
      <c r="C32" s="81" t="s">
        <v>42</v>
      </c>
      <c r="D32" s="15">
        <f>E32+N32</f>
        <v>600</v>
      </c>
      <c r="E32" s="28">
        <f>SUM(F32:M32)*100</f>
        <v>600</v>
      </c>
      <c r="F32" s="83">
        <v>1</v>
      </c>
      <c r="G32" s="83">
        <v>1</v>
      </c>
      <c r="H32" s="83"/>
      <c r="I32" s="83">
        <v>1</v>
      </c>
      <c r="J32" s="83">
        <v>1</v>
      </c>
      <c r="K32" s="83">
        <v>1</v>
      </c>
      <c r="L32" s="83">
        <v>1</v>
      </c>
      <c r="M32" s="25"/>
      <c r="N32" s="19"/>
      <c r="O32" s="30"/>
      <c r="P32" s="30"/>
      <c r="Q32" s="30"/>
      <c r="R32" s="30"/>
      <c r="S32" s="30"/>
      <c r="T32" s="30"/>
      <c r="U32" s="30"/>
      <c r="V32" s="31">
        <v>9</v>
      </c>
      <c r="W32" s="26"/>
      <c r="X32" s="32" t="s">
        <v>88</v>
      </c>
      <c r="Y32" s="11"/>
    </row>
    <row r="33" spans="1:26" s="34" customFormat="1" ht="21.75" customHeight="1">
      <c r="A33" s="12">
        <v>29</v>
      </c>
      <c r="B33" s="80" t="s">
        <v>80</v>
      </c>
      <c r="C33" s="81" t="s">
        <v>81</v>
      </c>
      <c r="D33" s="15">
        <f t="shared" ref="D33" si="11">E33+N33</f>
        <v>600</v>
      </c>
      <c r="E33" s="28">
        <f t="shared" ref="E33" si="12">SUM(F33:M33)*100</f>
        <v>600</v>
      </c>
      <c r="F33" s="83">
        <v>1</v>
      </c>
      <c r="G33" s="83">
        <v>1</v>
      </c>
      <c r="H33" s="83"/>
      <c r="I33" s="83">
        <v>1</v>
      </c>
      <c r="J33" s="83">
        <v>1</v>
      </c>
      <c r="K33" s="83">
        <v>1</v>
      </c>
      <c r="L33" s="83">
        <v>1</v>
      </c>
      <c r="M33" s="25"/>
      <c r="N33" s="19"/>
      <c r="O33" s="30"/>
      <c r="P33" s="30"/>
      <c r="Q33" s="30"/>
      <c r="R33" s="30"/>
      <c r="S33" s="29"/>
      <c r="T33" s="29"/>
      <c r="U33" s="29"/>
      <c r="V33" s="31">
        <v>9</v>
      </c>
      <c r="W33" s="26"/>
      <c r="X33" s="32" t="s">
        <v>97</v>
      </c>
      <c r="Y33" s="11"/>
    </row>
    <row r="34" spans="1:26" s="34" customFormat="1" ht="21.75" customHeight="1" thickBot="1">
      <c r="A34" s="38"/>
      <c r="B34" s="39" t="s">
        <v>4</v>
      </c>
      <c r="C34" s="38"/>
      <c r="D34" s="40">
        <f>SUM(D6:D33)</f>
        <v>34200</v>
      </c>
      <c r="E34" s="40">
        <f>SUM(E6:E33)</f>
        <v>10200</v>
      </c>
      <c r="F34" s="41"/>
      <c r="G34" s="42"/>
      <c r="H34" s="42"/>
      <c r="I34" s="42"/>
      <c r="J34" s="42"/>
      <c r="K34" s="42"/>
      <c r="L34" s="42"/>
      <c r="M34" s="42"/>
      <c r="N34" s="43">
        <f>SUM(N6:N33)</f>
        <v>24000</v>
      </c>
      <c r="O34" s="42"/>
      <c r="P34" s="42"/>
      <c r="Q34" s="42"/>
      <c r="R34" s="42"/>
      <c r="S34" s="42"/>
      <c r="T34" s="44"/>
      <c r="U34" s="44"/>
      <c r="V34" s="45"/>
      <c r="W34" s="45"/>
      <c r="X34" s="46"/>
      <c r="Z34" s="37"/>
    </row>
    <row r="35" spans="1:26" s="34" customFormat="1" ht="21.75" customHeight="1" thickTop="1">
      <c r="A35" s="38"/>
      <c r="B35" s="39"/>
      <c r="C35" s="38"/>
      <c r="D35" s="47"/>
      <c r="E35" s="47"/>
      <c r="F35" s="41"/>
      <c r="G35" s="42"/>
      <c r="H35" s="42"/>
      <c r="I35" s="42"/>
      <c r="J35" s="42"/>
      <c r="K35" s="42"/>
      <c r="L35" s="42"/>
      <c r="M35" s="42"/>
      <c r="N35" s="45"/>
      <c r="O35" s="42"/>
      <c r="P35" s="42"/>
      <c r="Q35" s="42"/>
      <c r="R35" s="42"/>
      <c r="S35" s="42"/>
      <c r="T35" s="44"/>
      <c r="U35" s="44"/>
      <c r="V35" s="45"/>
      <c r="W35" s="45"/>
      <c r="X35" s="46"/>
      <c r="Z35" s="37"/>
    </row>
    <row r="36" spans="1:26" s="34" customFormat="1" ht="21.75" hidden="1" customHeight="1">
      <c r="A36" s="120" t="s">
        <v>24</v>
      </c>
      <c r="B36" s="120"/>
      <c r="C36" s="38"/>
      <c r="D36" s="47"/>
      <c r="E36" s="47"/>
      <c r="F36" s="41"/>
      <c r="G36" s="42"/>
      <c r="H36" s="42"/>
      <c r="I36" s="42"/>
      <c r="J36" s="42"/>
      <c r="K36" s="42"/>
      <c r="L36" s="42"/>
      <c r="M36" s="42"/>
      <c r="N36" s="45"/>
      <c r="O36" s="42"/>
      <c r="P36" s="42"/>
      <c r="Q36" s="42"/>
      <c r="R36" s="42"/>
      <c r="S36" s="42"/>
      <c r="T36" s="44"/>
      <c r="U36" s="44"/>
      <c r="V36" s="45"/>
      <c r="W36" s="45"/>
      <c r="X36" s="46"/>
      <c r="Z36" s="37"/>
    </row>
    <row r="37" spans="1:26" s="34" customFormat="1" ht="21.75" hidden="1" customHeight="1">
      <c r="A37" s="48">
        <v>19</v>
      </c>
      <c r="B37" s="27" t="s">
        <v>20</v>
      </c>
      <c r="C37" s="49" t="s">
        <v>25</v>
      </c>
      <c r="D37" s="77">
        <f>E37+N37</f>
        <v>0</v>
      </c>
      <c r="E37" s="78">
        <f t="shared" ref="E37" si="13">SUM(F37:M37)*100</f>
        <v>0</v>
      </c>
      <c r="F37" s="29"/>
      <c r="G37" s="29"/>
      <c r="H37" s="29"/>
      <c r="I37" s="29"/>
      <c r="J37" s="29"/>
      <c r="K37" s="29"/>
      <c r="L37" s="29"/>
      <c r="M37" s="33"/>
      <c r="N37" s="79">
        <f t="shared" ref="N37:N38" si="14">SUM(O37:U37)*500</f>
        <v>0</v>
      </c>
      <c r="O37" s="30"/>
      <c r="P37" s="30"/>
      <c r="Q37" s="30"/>
      <c r="R37" s="30"/>
      <c r="S37" s="30"/>
      <c r="T37" s="30"/>
      <c r="U37" s="30"/>
      <c r="V37" s="31"/>
      <c r="W37" s="26"/>
      <c r="X37" s="7" t="s">
        <v>21</v>
      </c>
      <c r="Z37" s="37"/>
    </row>
    <row r="38" spans="1:26" s="34" customFormat="1" ht="21.75" hidden="1" customHeight="1">
      <c r="A38" s="48">
        <v>20</v>
      </c>
      <c r="B38" s="27" t="s">
        <v>22</v>
      </c>
      <c r="C38" s="49" t="s">
        <v>25</v>
      </c>
      <c r="D38" s="77">
        <f>E38+N38</f>
        <v>0</v>
      </c>
      <c r="E38" s="50">
        <f>SUM(F38:L38)*100</f>
        <v>0</v>
      </c>
      <c r="F38" s="29"/>
      <c r="G38" s="29"/>
      <c r="H38" s="29"/>
      <c r="I38" s="29"/>
      <c r="J38" s="29"/>
      <c r="K38" s="29"/>
      <c r="L38" s="29"/>
      <c r="M38" s="33"/>
      <c r="N38" s="79">
        <f t="shared" si="14"/>
        <v>0</v>
      </c>
      <c r="O38" s="30"/>
      <c r="P38" s="30"/>
      <c r="Q38" s="30"/>
      <c r="R38" s="30"/>
      <c r="S38" s="30"/>
      <c r="T38" s="30"/>
      <c r="U38" s="30"/>
      <c r="V38" s="31"/>
      <c r="W38" s="26"/>
      <c r="X38" s="7" t="s">
        <v>23</v>
      </c>
      <c r="Z38" s="37"/>
    </row>
    <row r="39" spans="1:26" s="34" customFormat="1" ht="21.75" hidden="1" customHeight="1" thickBot="1">
      <c r="A39" s="38"/>
      <c r="B39" s="39"/>
      <c r="C39" s="38"/>
      <c r="D39" s="51">
        <f>SUM(D37:D38)</f>
        <v>0</v>
      </c>
      <c r="E39" s="51">
        <f>SUM(E37:E38)</f>
        <v>0</v>
      </c>
      <c r="F39" s="41"/>
      <c r="G39" s="42"/>
      <c r="H39" s="42"/>
      <c r="I39" s="42"/>
      <c r="J39" s="42"/>
      <c r="K39" s="42"/>
      <c r="L39" s="42"/>
      <c r="M39" s="42"/>
      <c r="N39" s="45"/>
      <c r="O39" s="42"/>
      <c r="P39" s="42"/>
      <c r="Q39" s="42"/>
      <c r="R39" s="42"/>
      <c r="S39" s="42"/>
      <c r="T39" s="44"/>
      <c r="U39" s="44"/>
      <c r="V39" s="45"/>
      <c r="W39" s="45"/>
      <c r="X39" s="46"/>
      <c r="Z39" s="37"/>
    </row>
    <row r="40" spans="1:26" s="34" customFormat="1" ht="23.25" hidden="1" customHeight="1">
      <c r="A40" s="38"/>
      <c r="B40" s="39"/>
      <c r="C40" s="38"/>
      <c r="D40" s="47"/>
      <c r="E40" s="47"/>
      <c r="F40" s="41"/>
      <c r="G40" s="42"/>
      <c r="H40" s="42"/>
      <c r="I40" s="42"/>
      <c r="J40" s="42"/>
      <c r="K40" s="42"/>
      <c r="L40" s="42"/>
      <c r="M40" s="42"/>
      <c r="N40" s="45"/>
      <c r="O40" s="42"/>
      <c r="P40" s="42"/>
      <c r="Q40" s="42"/>
      <c r="R40" s="42"/>
      <c r="S40" s="42"/>
      <c r="T40" s="44"/>
      <c r="U40" s="44"/>
      <c r="V40" s="45"/>
      <c r="W40" s="45"/>
      <c r="X40" s="46"/>
      <c r="Z40" s="37"/>
    </row>
    <row r="41" spans="1:26" s="1" customFormat="1" ht="21.75" customHeight="1">
      <c r="A41" s="34"/>
      <c r="B41" s="52" t="s">
        <v>26</v>
      </c>
      <c r="C41" s="53">
        <f>+D15+D30</f>
        <v>300</v>
      </c>
      <c r="D41" s="118"/>
      <c r="E41" s="118"/>
      <c r="F41" s="118"/>
      <c r="G41" s="54"/>
      <c r="H41" s="54"/>
      <c r="I41" s="54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56"/>
      <c r="W41" s="56"/>
      <c r="X41" s="57"/>
      <c r="Z41" s="2"/>
    </row>
    <row r="42" spans="1:26" s="1" customFormat="1" ht="21.75" customHeight="1">
      <c r="A42" s="34"/>
      <c r="B42" s="52" t="s">
        <v>27</v>
      </c>
      <c r="C42" s="53">
        <v>0</v>
      </c>
      <c r="D42" s="58"/>
      <c r="E42" s="59"/>
      <c r="F42" s="60"/>
      <c r="G42" s="54"/>
      <c r="H42" s="54"/>
      <c r="I42" s="54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56"/>
      <c r="W42" s="56"/>
      <c r="X42" s="57"/>
      <c r="Z42" s="2"/>
    </row>
    <row r="43" spans="1:26" s="1" customFormat="1" ht="21.75" customHeight="1">
      <c r="A43" s="34"/>
      <c r="B43" s="52" t="s">
        <v>28</v>
      </c>
      <c r="C43" s="53">
        <f>+E29+E32+E16+E17+E20+E21+E31+E18+E22+E23+E24+E26+E27+E28+E13+E33+E14+E25</f>
        <v>9900</v>
      </c>
      <c r="D43" s="58"/>
      <c r="E43" s="59"/>
      <c r="F43" s="60"/>
      <c r="G43" s="54"/>
      <c r="H43" s="54"/>
      <c r="I43" s="54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56"/>
      <c r="W43" s="56"/>
      <c r="X43" s="57"/>
      <c r="Z43" s="2"/>
    </row>
    <row r="44" spans="1:26" s="1" customFormat="1" ht="21.75" customHeight="1">
      <c r="A44" s="34"/>
      <c r="B44" s="52" t="s">
        <v>29</v>
      </c>
      <c r="C44" s="53">
        <f>+N19+N20</f>
        <v>3000</v>
      </c>
      <c r="D44" s="58"/>
      <c r="E44" s="59"/>
      <c r="F44" s="60"/>
      <c r="G44" s="54"/>
      <c r="H44" s="54"/>
      <c r="I44" s="54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56"/>
      <c r="W44" s="56"/>
      <c r="X44" s="57"/>
      <c r="Z44" s="2"/>
    </row>
    <row r="45" spans="1:26" s="1" customFormat="1" ht="21.75" customHeight="1">
      <c r="A45" s="34"/>
      <c r="B45" s="52" t="s">
        <v>30</v>
      </c>
      <c r="C45" s="53">
        <v>0</v>
      </c>
      <c r="D45" s="58"/>
      <c r="E45" s="59"/>
      <c r="F45" s="60"/>
      <c r="G45" s="54"/>
      <c r="H45" s="54"/>
      <c r="I45" s="54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56"/>
      <c r="W45" s="56"/>
      <c r="X45" s="57"/>
      <c r="Z45" s="2"/>
    </row>
    <row r="46" spans="1:26" s="1" customFormat="1" ht="21.75" customHeight="1">
      <c r="A46" s="34"/>
      <c r="B46" s="61" t="s">
        <v>31</v>
      </c>
      <c r="C46" s="62">
        <f>+D6+D7+D12+D8+D9+D10+D11</f>
        <v>21000</v>
      </c>
      <c r="D46" s="119" t="s">
        <v>32</v>
      </c>
      <c r="E46" s="119"/>
      <c r="F46" s="63"/>
      <c r="G46" s="54"/>
      <c r="H46" s="54"/>
      <c r="I46" s="54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56"/>
      <c r="W46" s="56"/>
      <c r="X46" s="57"/>
      <c r="Z46" s="2"/>
    </row>
    <row r="47" spans="1:26" s="1" customFormat="1" ht="21.75" customHeight="1" thickBot="1">
      <c r="A47" s="34"/>
      <c r="B47" s="52" t="s">
        <v>33</v>
      </c>
      <c r="C47" s="64">
        <f>SUM(C41:C46)</f>
        <v>34200</v>
      </c>
      <c r="D47" s="58"/>
      <c r="E47" s="59"/>
      <c r="F47" s="60"/>
      <c r="G47" s="54"/>
      <c r="H47" s="54"/>
      <c r="I47" s="54"/>
      <c r="J47" s="37"/>
      <c r="K47" s="54"/>
      <c r="L47" s="54"/>
      <c r="M47" s="54"/>
      <c r="N47" s="37"/>
      <c r="O47" s="37"/>
      <c r="P47" s="37"/>
      <c r="Q47" s="37"/>
      <c r="R47" s="37"/>
      <c r="S47" s="37"/>
      <c r="T47" s="37"/>
      <c r="U47" s="37"/>
      <c r="V47" s="56"/>
      <c r="W47" s="56"/>
      <c r="X47" s="57"/>
      <c r="Z47" s="2"/>
    </row>
    <row r="48" spans="1:26" s="1" customFormat="1" ht="21.75" customHeight="1" thickTop="1">
      <c r="A48" s="34"/>
      <c r="B48" s="54"/>
      <c r="C48" s="34"/>
      <c r="D48" s="55"/>
      <c r="E48" s="55"/>
      <c r="F48" s="37"/>
      <c r="G48" s="54"/>
      <c r="H48" s="54"/>
      <c r="I48" s="54"/>
      <c r="J48" s="37"/>
      <c r="K48" s="54"/>
      <c r="L48" s="54"/>
      <c r="M48" s="54"/>
      <c r="N48" s="37"/>
      <c r="O48" s="37"/>
      <c r="P48" s="37"/>
      <c r="Q48" s="37"/>
      <c r="R48" s="37"/>
      <c r="S48" s="37"/>
      <c r="T48" s="37"/>
      <c r="U48" s="37"/>
      <c r="V48" s="56"/>
      <c r="W48" s="56"/>
      <c r="X48" s="57"/>
      <c r="Z48" s="2"/>
    </row>
    <row r="49" spans="1:26" s="1" customFormat="1" ht="21.75" customHeight="1">
      <c r="A49" s="113" t="s">
        <v>14</v>
      </c>
      <c r="B49" s="113"/>
      <c r="C49" s="34"/>
      <c r="D49" s="55"/>
      <c r="E49" s="54"/>
      <c r="F49" s="54"/>
      <c r="G49" s="54"/>
      <c r="H49" s="54"/>
      <c r="I49" s="54"/>
      <c r="J49" s="54"/>
      <c r="K49" s="54"/>
      <c r="L49" s="54"/>
      <c r="M49" s="54"/>
      <c r="N49" s="37"/>
      <c r="O49" s="37"/>
      <c r="P49" s="37"/>
      <c r="Q49" s="37"/>
      <c r="R49" s="37"/>
      <c r="S49" s="37"/>
      <c r="T49" s="37"/>
      <c r="U49" s="37"/>
      <c r="V49" s="56"/>
      <c r="W49" s="56"/>
      <c r="X49" s="57"/>
      <c r="Z49" s="2"/>
    </row>
    <row r="50" spans="1:26" s="1" customFormat="1" ht="21.75" customHeight="1">
      <c r="A50" s="34">
        <v>1</v>
      </c>
      <c r="B50" s="114" t="s">
        <v>34</v>
      </c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37"/>
      <c r="O50" s="37"/>
      <c r="P50" s="37"/>
      <c r="Q50" s="37"/>
      <c r="R50" s="37"/>
      <c r="S50" s="37"/>
      <c r="T50" s="37"/>
      <c r="U50" s="37"/>
      <c r="V50" s="56"/>
      <c r="W50" s="56"/>
      <c r="X50" s="57"/>
      <c r="Z50" s="2"/>
    </row>
    <row r="51" spans="1:26" s="1" customFormat="1" ht="21.75" customHeight="1">
      <c r="A51" s="34">
        <v>2</v>
      </c>
      <c r="B51" s="114" t="s">
        <v>35</v>
      </c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37"/>
      <c r="O51" s="37"/>
      <c r="P51" s="37"/>
      <c r="Q51" s="37"/>
      <c r="R51" s="37"/>
      <c r="S51" s="37"/>
      <c r="T51" s="37"/>
      <c r="U51" s="37"/>
      <c r="V51" s="56"/>
      <c r="W51" s="56"/>
      <c r="X51" s="57"/>
      <c r="Z51" s="2"/>
    </row>
    <row r="52" spans="1:26" s="1" customFormat="1" ht="21.75" customHeight="1">
      <c r="A52" s="34">
        <v>3</v>
      </c>
      <c r="B52" s="54" t="s">
        <v>36</v>
      </c>
      <c r="C52" s="34"/>
      <c r="D52" s="55"/>
      <c r="E52" s="55"/>
      <c r="F52" s="37"/>
      <c r="G52" s="54"/>
      <c r="H52" s="54"/>
      <c r="I52" s="54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56"/>
      <c r="W52" s="56"/>
      <c r="X52" s="57"/>
      <c r="Z52" s="2"/>
    </row>
    <row r="53" spans="1:26" s="1" customFormat="1" ht="21.75" customHeight="1">
      <c r="A53" s="34">
        <v>4</v>
      </c>
      <c r="B53" s="54" t="s">
        <v>37</v>
      </c>
      <c r="C53" s="34"/>
      <c r="D53" s="55"/>
      <c r="E53" s="55"/>
      <c r="F53" s="37"/>
      <c r="G53" s="54"/>
      <c r="H53" s="54"/>
      <c r="I53" s="54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56"/>
      <c r="W53" s="56"/>
      <c r="X53" s="57"/>
      <c r="Z53" s="2"/>
    </row>
    <row r="54" spans="1:26" s="1" customFormat="1" ht="21.75" customHeight="1">
      <c r="A54" s="34"/>
      <c r="B54" s="54"/>
      <c r="C54" s="34"/>
      <c r="D54" s="55"/>
      <c r="E54" s="55"/>
      <c r="F54" s="37"/>
      <c r="G54" s="54"/>
      <c r="H54" s="54"/>
      <c r="I54" s="54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56"/>
      <c r="W54" s="56"/>
      <c r="X54" s="57"/>
      <c r="Z54" s="2"/>
    </row>
    <row r="55" spans="1:26" s="1" customFormat="1" ht="21.75" customHeight="1">
      <c r="A55" s="34"/>
      <c r="B55" s="54"/>
      <c r="C55" s="34"/>
      <c r="D55" s="55"/>
      <c r="E55" s="55"/>
      <c r="F55" s="37"/>
      <c r="G55" s="54"/>
      <c r="H55" s="54"/>
      <c r="I55" s="54"/>
      <c r="J55" s="37"/>
      <c r="K55" s="2"/>
      <c r="L55" s="2"/>
      <c r="M55" s="2"/>
      <c r="N55" s="2"/>
      <c r="O55" s="2"/>
      <c r="P55" s="2"/>
      <c r="Q55" s="2"/>
      <c r="R55" s="2"/>
      <c r="S55" s="37"/>
      <c r="T55" s="37"/>
      <c r="U55" s="37"/>
      <c r="V55" s="56"/>
      <c r="W55" s="56"/>
      <c r="X55" s="57"/>
      <c r="Z55" s="2"/>
    </row>
    <row r="56" spans="1:26" s="1" customFormat="1" ht="21.75" customHeight="1">
      <c r="A56" s="34"/>
      <c r="B56" s="54"/>
      <c r="C56" s="34"/>
      <c r="D56" s="55"/>
      <c r="E56" s="65"/>
      <c r="F56" s="37"/>
      <c r="G56" s="54"/>
      <c r="H56" s="54"/>
      <c r="I56" s="54"/>
      <c r="J56" s="37"/>
      <c r="K56" s="2"/>
      <c r="L56" s="2"/>
      <c r="M56" s="2"/>
      <c r="N56" s="2"/>
      <c r="O56" s="2"/>
      <c r="P56" s="2"/>
      <c r="Q56" s="2"/>
      <c r="R56" s="2"/>
      <c r="S56" s="37"/>
      <c r="T56" s="37"/>
      <c r="U56" s="37"/>
      <c r="V56" s="56"/>
      <c r="W56" s="56"/>
      <c r="X56" s="57"/>
      <c r="Z56" s="2"/>
    </row>
    <row r="57" spans="1:26" s="1" customFormat="1" ht="21.75" customHeight="1">
      <c r="B57" s="66"/>
      <c r="D57" s="65"/>
      <c r="E57" s="65"/>
      <c r="F57" s="2"/>
      <c r="G57" s="66"/>
      <c r="H57" s="66"/>
      <c r="I57" s="66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67"/>
      <c r="W57" s="67"/>
      <c r="X57" s="68"/>
      <c r="Z57" s="2"/>
    </row>
    <row r="58" spans="1:26" s="1" customFormat="1" ht="21.75" customHeight="1">
      <c r="B58" s="66"/>
      <c r="D58" s="65"/>
      <c r="E58" s="65"/>
      <c r="F58" s="2"/>
      <c r="G58" s="66"/>
      <c r="H58" s="66"/>
      <c r="I58" s="66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67"/>
      <c r="W58" s="67"/>
      <c r="X58" s="68"/>
      <c r="Z58" s="2"/>
    </row>
    <row r="59" spans="1:26" s="1" customFormat="1" ht="21.75" customHeight="1">
      <c r="B59" s="66"/>
      <c r="D59" s="65"/>
      <c r="E59" s="65"/>
      <c r="F59" s="2"/>
      <c r="G59" s="66"/>
      <c r="H59" s="66"/>
      <c r="I59" s="66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67"/>
      <c r="W59" s="67"/>
      <c r="X59" s="68"/>
      <c r="Z59" s="2"/>
    </row>
    <row r="60" spans="1:26" s="1" customFormat="1" ht="21.75" customHeight="1">
      <c r="B60" s="66"/>
      <c r="D60" s="65"/>
      <c r="E60" s="65"/>
      <c r="F60" s="2"/>
      <c r="G60" s="66"/>
      <c r="H60" s="66"/>
      <c r="I60" s="66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67"/>
      <c r="W60" s="67"/>
      <c r="X60" s="68"/>
      <c r="Z60" s="2"/>
    </row>
    <row r="61" spans="1:26" s="1" customFormat="1" ht="21.75" customHeight="1">
      <c r="B61" s="66"/>
      <c r="D61" s="65"/>
      <c r="E61" s="65"/>
      <c r="F61" s="2"/>
      <c r="G61" s="66"/>
      <c r="H61" s="66"/>
      <c r="I61" s="66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67"/>
      <c r="W61" s="67"/>
      <c r="X61" s="68"/>
      <c r="Z61" s="2"/>
    </row>
    <row r="62" spans="1:26" s="1" customFormat="1" ht="21.75" customHeight="1">
      <c r="B62" s="66"/>
      <c r="D62" s="65"/>
      <c r="E62" s="65"/>
      <c r="F62" s="2"/>
      <c r="G62" s="66"/>
      <c r="H62" s="66"/>
      <c r="I62" s="66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67"/>
      <c r="W62" s="67"/>
      <c r="X62" s="68"/>
      <c r="Z62" s="2"/>
    </row>
    <row r="63" spans="1:26" s="1" customFormat="1" ht="21.75" customHeight="1">
      <c r="B63" s="66"/>
      <c r="D63" s="65"/>
      <c r="E63" s="65"/>
      <c r="F63" s="2"/>
      <c r="G63" s="66"/>
      <c r="H63" s="66"/>
      <c r="I63" s="66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67"/>
      <c r="W63" s="67"/>
      <c r="X63" s="68"/>
      <c r="Z63" s="2"/>
    </row>
    <row r="64" spans="1:26" s="1" customFormat="1" ht="21.75" customHeight="1">
      <c r="B64" s="66"/>
      <c r="D64" s="65"/>
      <c r="E64" s="65"/>
      <c r="F64" s="2"/>
      <c r="G64" s="66"/>
      <c r="H64" s="66"/>
      <c r="I64" s="66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67"/>
      <c r="W64" s="67"/>
      <c r="X64" s="68"/>
      <c r="Z64" s="2"/>
    </row>
    <row r="65" spans="2:26" s="1" customFormat="1" ht="21.75" customHeight="1">
      <c r="B65" s="66"/>
      <c r="D65" s="65"/>
      <c r="E65" s="65"/>
      <c r="F65" s="2"/>
      <c r="G65" s="66"/>
      <c r="H65" s="66"/>
      <c r="I65" s="66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67"/>
      <c r="W65" s="67"/>
      <c r="X65" s="68"/>
      <c r="Z65" s="2"/>
    </row>
    <row r="66" spans="2:26" s="1" customFormat="1" ht="21.75" customHeight="1">
      <c r="B66" s="66"/>
      <c r="D66" s="65"/>
      <c r="E66" s="65"/>
      <c r="F66" s="2"/>
      <c r="G66" s="66"/>
      <c r="H66" s="66"/>
      <c r="I66" s="66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67"/>
      <c r="W66" s="67"/>
      <c r="X66" s="68"/>
      <c r="Z66" s="2"/>
    </row>
    <row r="67" spans="2:26" s="1" customFormat="1" ht="21.75" customHeight="1">
      <c r="B67" s="66"/>
      <c r="D67" s="65"/>
      <c r="E67" s="65"/>
      <c r="F67" s="2"/>
      <c r="G67" s="66"/>
      <c r="H67" s="66"/>
      <c r="I67" s="66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67"/>
      <c r="W67" s="67"/>
      <c r="X67" s="68"/>
      <c r="Z67" s="2"/>
    </row>
    <row r="68" spans="2:26" s="1" customFormat="1" ht="21.75" customHeight="1">
      <c r="B68" s="66"/>
      <c r="D68" s="65"/>
      <c r="E68" s="65"/>
      <c r="F68" s="2"/>
      <c r="G68" s="66"/>
      <c r="H68" s="66"/>
      <c r="I68" s="66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67"/>
      <c r="W68" s="67"/>
      <c r="X68" s="68"/>
      <c r="Z68" s="2"/>
    </row>
    <row r="69" spans="2:26" s="1" customFormat="1" ht="21.75" customHeight="1">
      <c r="B69" s="66"/>
      <c r="D69" s="65"/>
      <c r="E69" s="65"/>
      <c r="F69" s="2"/>
      <c r="G69" s="66"/>
      <c r="H69" s="66"/>
      <c r="I69" s="66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67"/>
      <c r="W69" s="67"/>
      <c r="X69" s="68"/>
      <c r="Z69" s="2"/>
    </row>
    <row r="70" spans="2:26" s="1" customFormat="1" ht="21.75" customHeight="1">
      <c r="B70" s="66"/>
      <c r="D70" s="65"/>
      <c r="E70" s="65"/>
      <c r="F70" s="2"/>
      <c r="G70" s="66"/>
      <c r="H70" s="66"/>
      <c r="I70" s="66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67"/>
      <c r="W70" s="67"/>
      <c r="X70" s="68"/>
      <c r="Z70" s="2"/>
    </row>
    <row r="71" spans="2:26" s="1" customFormat="1" ht="21.75" customHeight="1">
      <c r="B71" s="66"/>
      <c r="D71" s="65"/>
      <c r="E71" s="65"/>
      <c r="F71" s="2"/>
      <c r="G71" s="66"/>
      <c r="H71" s="66"/>
      <c r="I71" s="66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67"/>
      <c r="W71" s="67"/>
      <c r="X71" s="68"/>
      <c r="Z71" s="2"/>
    </row>
    <row r="72" spans="2:26" s="1" customFormat="1" ht="21.75" customHeight="1">
      <c r="B72" s="66"/>
      <c r="D72" s="65"/>
      <c r="E72" s="65"/>
      <c r="F72" s="2"/>
      <c r="G72" s="66"/>
      <c r="H72" s="66"/>
      <c r="I72" s="66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67"/>
      <c r="W72" s="67"/>
      <c r="X72" s="68"/>
      <c r="Z72" s="2"/>
    </row>
    <row r="73" spans="2:26" s="1" customFormat="1" ht="21.75" customHeight="1">
      <c r="B73" s="66"/>
      <c r="D73" s="65"/>
      <c r="E73" s="65"/>
      <c r="F73" s="2"/>
      <c r="G73" s="66"/>
      <c r="H73" s="66"/>
      <c r="I73" s="66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67"/>
      <c r="W73" s="67"/>
      <c r="X73" s="68"/>
      <c r="Z73" s="2"/>
    </row>
    <row r="74" spans="2:26" s="1" customFormat="1" ht="21.75" customHeight="1">
      <c r="B74" s="66"/>
      <c r="D74" s="65"/>
      <c r="E74" s="65"/>
      <c r="F74" s="2"/>
      <c r="G74" s="66"/>
      <c r="H74" s="66"/>
      <c r="I74" s="66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67"/>
      <c r="W74" s="67"/>
      <c r="X74" s="68"/>
      <c r="Z74" s="2"/>
    </row>
    <row r="75" spans="2:26" s="1" customFormat="1" ht="21.75" customHeight="1">
      <c r="B75" s="66"/>
      <c r="D75" s="65"/>
      <c r="E75" s="65"/>
      <c r="F75" s="2"/>
      <c r="G75" s="66"/>
      <c r="H75" s="66"/>
      <c r="I75" s="66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67"/>
      <c r="W75" s="67"/>
      <c r="X75" s="68"/>
      <c r="Z75" s="2"/>
    </row>
    <row r="76" spans="2:26" s="1" customFormat="1" ht="21.75" customHeight="1">
      <c r="B76" s="66"/>
      <c r="D76" s="65"/>
      <c r="E76" s="65"/>
      <c r="F76" s="2"/>
      <c r="G76" s="66"/>
      <c r="H76" s="66"/>
      <c r="I76" s="66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67"/>
      <c r="W76" s="67"/>
      <c r="X76" s="68"/>
      <c r="Z76" s="2"/>
    </row>
    <row r="77" spans="2:26" s="1" customFormat="1" ht="21.75" customHeight="1">
      <c r="B77" s="66"/>
      <c r="D77" s="65"/>
      <c r="E77" s="65"/>
      <c r="F77" s="2"/>
      <c r="G77" s="66"/>
      <c r="H77" s="66"/>
      <c r="I77" s="66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67"/>
      <c r="W77" s="67"/>
      <c r="X77" s="68"/>
      <c r="Z77" s="2"/>
    </row>
    <row r="78" spans="2:26" s="1" customFormat="1" ht="21.75" customHeight="1">
      <c r="B78" s="66"/>
      <c r="D78" s="65"/>
      <c r="E78" s="65"/>
      <c r="F78" s="2"/>
      <c r="G78" s="66"/>
      <c r="H78" s="66"/>
      <c r="I78" s="66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67"/>
      <c r="W78" s="67"/>
      <c r="X78" s="68"/>
      <c r="Z78" s="2"/>
    </row>
    <row r="79" spans="2:26" s="1" customFormat="1" ht="21.75" customHeight="1">
      <c r="B79" s="66"/>
      <c r="D79" s="65"/>
      <c r="E79" s="65"/>
      <c r="F79" s="2"/>
      <c r="G79" s="66"/>
      <c r="H79" s="66"/>
      <c r="I79" s="66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67"/>
      <c r="W79" s="67"/>
      <c r="X79" s="68"/>
      <c r="Z79" s="2"/>
    </row>
    <row r="80" spans="2:26" s="1" customFormat="1" ht="21.75" customHeight="1">
      <c r="B80" s="66"/>
      <c r="D80" s="65"/>
      <c r="E80" s="65"/>
      <c r="F80" s="2"/>
      <c r="G80" s="66"/>
      <c r="H80" s="66"/>
      <c r="I80" s="66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67"/>
      <c r="W80" s="67"/>
      <c r="X80" s="68"/>
      <c r="Z80" s="2"/>
    </row>
    <row r="81" spans="2:26" s="1" customFormat="1" ht="21.75" customHeight="1">
      <c r="B81" s="66"/>
      <c r="D81" s="65"/>
      <c r="E81" s="65"/>
      <c r="F81" s="2"/>
      <c r="G81" s="66"/>
      <c r="H81" s="66"/>
      <c r="I81" s="66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67"/>
      <c r="W81" s="67"/>
      <c r="X81" s="68"/>
      <c r="Z81" s="2"/>
    </row>
    <row r="82" spans="2:26" s="1" customFormat="1" ht="21.75" customHeight="1">
      <c r="B82" s="66"/>
      <c r="D82" s="65"/>
      <c r="E82" s="65"/>
      <c r="F82" s="2"/>
      <c r="G82" s="66"/>
      <c r="H82" s="66"/>
      <c r="I82" s="66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67"/>
      <c r="W82" s="67"/>
      <c r="X82" s="68"/>
      <c r="Z82" s="2"/>
    </row>
    <row r="83" spans="2:26" s="1" customFormat="1" ht="21.75" customHeight="1">
      <c r="B83" s="66"/>
      <c r="D83" s="65"/>
      <c r="E83" s="65"/>
      <c r="F83" s="2"/>
      <c r="G83" s="66"/>
      <c r="H83" s="66"/>
      <c r="I83" s="66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67"/>
      <c r="W83" s="67"/>
      <c r="X83" s="68"/>
      <c r="Z83" s="2"/>
    </row>
    <row r="84" spans="2:26" s="1" customFormat="1" ht="21.75" customHeight="1">
      <c r="B84" s="66"/>
      <c r="D84" s="65"/>
      <c r="E84" s="65"/>
      <c r="F84" s="2"/>
      <c r="G84" s="66"/>
      <c r="H84" s="66"/>
      <c r="I84" s="66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67"/>
      <c r="W84" s="67"/>
      <c r="X84" s="68"/>
      <c r="Z84" s="2"/>
    </row>
    <row r="85" spans="2:26" s="1" customFormat="1" ht="21.75" customHeight="1">
      <c r="B85" s="66"/>
      <c r="D85" s="65"/>
      <c r="E85" s="65"/>
      <c r="F85" s="2"/>
      <c r="G85" s="66"/>
      <c r="H85" s="66"/>
      <c r="I85" s="66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67"/>
      <c r="W85" s="67"/>
      <c r="X85" s="68"/>
      <c r="Z85" s="2"/>
    </row>
    <row r="86" spans="2:26" s="1" customFormat="1" ht="21.75" customHeight="1">
      <c r="B86" s="66"/>
      <c r="D86" s="65"/>
      <c r="E86" s="65"/>
      <c r="F86" s="2"/>
      <c r="G86" s="66"/>
      <c r="H86" s="66"/>
      <c r="I86" s="66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67"/>
      <c r="W86" s="67"/>
      <c r="X86" s="68"/>
      <c r="Z86" s="2"/>
    </row>
    <row r="87" spans="2:26" s="1" customFormat="1" ht="21.75" customHeight="1">
      <c r="B87" s="66"/>
      <c r="D87" s="65"/>
      <c r="E87" s="65"/>
      <c r="F87" s="2"/>
      <c r="G87" s="66"/>
      <c r="H87" s="66"/>
      <c r="I87" s="66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67"/>
      <c r="W87" s="67"/>
      <c r="X87" s="68"/>
      <c r="Z87" s="2"/>
    </row>
    <row r="88" spans="2:26" s="1" customFormat="1" ht="21.75" customHeight="1">
      <c r="B88" s="66"/>
      <c r="D88" s="65"/>
      <c r="E88" s="65"/>
      <c r="F88" s="2"/>
      <c r="G88" s="66"/>
      <c r="H88" s="66"/>
      <c r="I88" s="66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67"/>
      <c r="W88" s="67"/>
      <c r="X88" s="68"/>
      <c r="Z88" s="2"/>
    </row>
    <row r="89" spans="2:26" s="1" customFormat="1" ht="21.75" customHeight="1">
      <c r="B89" s="66"/>
      <c r="D89" s="65"/>
      <c r="E89" s="65"/>
      <c r="F89" s="2"/>
      <c r="G89" s="66"/>
      <c r="H89" s="66"/>
      <c r="I89" s="66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67"/>
      <c r="W89" s="67"/>
      <c r="X89" s="68"/>
      <c r="Z89" s="2"/>
    </row>
    <row r="90" spans="2:26" s="1" customFormat="1" ht="21.75" customHeight="1">
      <c r="B90" s="66"/>
      <c r="D90" s="65"/>
      <c r="E90" s="65"/>
      <c r="F90" s="2"/>
      <c r="G90" s="66"/>
      <c r="H90" s="66"/>
      <c r="I90" s="66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67"/>
      <c r="W90" s="67"/>
      <c r="X90" s="68"/>
      <c r="Z90" s="2"/>
    </row>
    <row r="91" spans="2:26" s="1" customFormat="1" ht="21.75" customHeight="1">
      <c r="B91" s="66"/>
      <c r="D91" s="65"/>
      <c r="E91" s="65"/>
      <c r="F91" s="2"/>
      <c r="G91" s="66"/>
      <c r="H91" s="66"/>
      <c r="I91" s="66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67"/>
      <c r="W91" s="67"/>
      <c r="X91" s="68"/>
      <c r="Z91" s="2"/>
    </row>
    <row r="92" spans="2:26" s="1" customFormat="1" ht="21.75" customHeight="1">
      <c r="B92" s="66"/>
      <c r="D92" s="65"/>
      <c r="E92" s="65"/>
      <c r="F92" s="2"/>
      <c r="G92" s="66"/>
      <c r="H92" s="66"/>
      <c r="I92" s="66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67"/>
      <c r="W92" s="67"/>
      <c r="X92" s="68"/>
      <c r="Z92" s="2"/>
    </row>
    <row r="93" spans="2:26" s="1" customFormat="1" ht="21.75" customHeight="1">
      <c r="B93" s="66"/>
      <c r="D93" s="65"/>
      <c r="E93" s="65"/>
      <c r="F93" s="2"/>
      <c r="G93" s="66"/>
      <c r="H93" s="66"/>
      <c r="I93" s="66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67"/>
      <c r="W93" s="67"/>
      <c r="X93" s="68"/>
      <c r="Z93" s="2"/>
    </row>
    <row r="94" spans="2:26" s="1" customFormat="1" ht="21.75" customHeight="1">
      <c r="B94" s="66"/>
      <c r="D94" s="65"/>
      <c r="E94" s="65"/>
      <c r="F94" s="2"/>
      <c r="G94" s="66"/>
      <c r="H94" s="66"/>
      <c r="I94" s="66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67"/>
      <c r="W94" s="67"/>
      <c r="X94" s="68"/>
      <c r="Z94" s="2"/>
    </row>
    <row r="95" spans="2:26" s="1" customFormat="1" ht="21.75" customHeight="1">
      <c r="B95" s="66"/>
      <c r="D95" s="65"/>
      <c r="E95" s="65"/>
      <c r="F95" s="2"/>
      <c r="G95" s="66"/>
      <c r="H95" s="66"/>
      <c r="I95" s="66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67"/>
      <c r="W95" s="67"/>
      <c r="X95" s="68"/>
      <c r="Z95" s="2"/>
    </row>
    <row r="96" spans="2:26" s="1" customFormat="1" ht="21.75" customHeight="1">
      <c r="B96" s="66"/>
      <c r="D96" s="65"/>
      <c r="E96" s="65"/>
      <c r="F96" s="2"/>
      <c r="G96" s="66"/>
      <c r="H96" s="66"/>
      <c r="I96" s="66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67"/>
      <c r="W96" s="67"/>
      <c r="X96" s="68"/>
      <c r="Z96" s="2"/>
    </row>
    <row r="97" spans="2:26" s="1" customFormat="1" ht="21.75" customHeight="1">
      <c r="B97" s="66"/>
      <c r="D97" s="65"/>
      <c r="E97" s="65"/>
      <c r="F97" s="2"/>
      <c r="G97" s="66"/>
      <c r="H97" s="66"/>
      <c r="I97" s="66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67"/>
      <c r="W97" s="67"/>
      <c r="X97" s="68"/>
      <c r="Z97" s="2"/>
    </row>
    <row r="98" spans="2:26" s="1" customFormat="1" ht="21.75" customHeight="1">
      <c r="B98" s="66"/>
      <c r="D98" s="65"/>
      <c r="E98" s="65"/>
      <c r="F98" s="2"/>
      <c r="G98" s="66"/>
      <c r="H98" s="66"/>
      <c r="I98" s="66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67"/>
      <c r="W98" s="67"/>
      <c r="X98" s="68"/>
      <c r="Z98" s="2"/>
    </row>
    <row r="99" spans="2:26" s="1" customFormat="1" ht="21.75" customHeight="1">
      <c r="B99" s="66"/>
      <c r="D99" s="65"/>
      <c r="E99" s="65"/>
      <c r="F99" s="2"/>
      <c r="G99" s="66"/>
      <c r="H99" s="66"/>
      <c r="I99" s="66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67"/>
      <c r="W99" s="67"/>
      <c r="X99" s="68"/>
      <c r="Z99" s="2"/>
    </row>
    <row r="100" spans="2:26" s="1" customFormat="1" ht="21.75" customHeight="1">
      <c r="B100" s="66"/>
      <c r="D100" s="65"/>
      <c r="E100" s="65"/>
      <c r="F100" s="2"/>
      <c r="G100" s="66"/>
      <c r="H100" s="66"/>
      <c r="I100" s="66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67"/>
      <c r="W100" s="67"/>
      <c r="X100" s="68"/>
      <c r="Z100" s="2"/>
    </row>
    <row r="101" spans="2:26" s="1" customFormat="1" ht="21.75" customHeight="1">
      <c r="B101" s="66"/>
      <c r="D101" s="65"/>
      <c r="E101" s="65"/>
      <c r="F101" s="2"/>
      <c r="G101" s="66"/>
      <c r="H101" s="66"/>
      <c r="I101" s="66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67"/>
      <c r="W101" s="67"/>
      <c r="X101" s="68"/>
      <c r="Z101" s="2"/>
    </row>
    <row r="102" spans="2:26" s="1" customFormat="1" ht="21.75" customHeight="1">
      <c r="B102" s="66"/>
      <c r="D102" s="65"/>
      <c r="E102" s="65"/>
      <c r="F102" s="2"/>
      <c r="G102" s="66"/>
      <c r="H102" s="66"/>
      <c r="I102" s="66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67"/>
      <c r="W102" s="67"/>
      <c r="X102" s="68"/>
      <c r="Z102" s="2"/>
    </row>
    <row r="103" spans="2:26" s="1" customFormat="1" ht="21.75" customHeight="1">
      <c r="B103" s="66"/>
      <c r="D103" s="65"/>
      <c r="E103" s="65"/>
      <c r="F103" s="2"/>
      <c r="G103" s="66"/>
      <c r="H103" s="66"/>
      <c r="I103" s="66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67"/>
      <c r="W103" s="67"/>
      <c r="X103" s="68"/>
      <c r="Z103" s="2"/>
    </row>
    <row r="104" spans="2:26" s="1" customFormat="1" ht="21.75" customHeight="1">
      <c r="B104" s="66"/>
      <c r="D104" s="65"/>
      <c r="E104" s="65"/>
      <c r="F104" s="2"/>
      <c r="G104" s="66"/>
      <c r="H104" s="66"/>
      <c r="I104" s="66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67"/>
      <c r="W104" s="67"/>
      <c r="X104" s="68"/>
      <c r="Z104" s="2"/>
    </row>
    <row r="105" spans="2:26" s="1" customFormat="1" ht="21.75" customHeight="1">
      <c r="B105" s="66"/>
      <c r="D105" s="65"/>
      <c r="E105" s="65"/>
      <c r="F105" s="2"/>
      <c r="G105" s="66"/>
      <c r="H105" s="66"/>
      <c r="I105" s="66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67"/>
      <c r="W105" s="67"/>
      <c r="X105" s="68"/>
      <c r="Z105" s="2"/>
    </row>
    <row r="106" spans="2:26" s="1" customFormat="1" ht="21.75" customHeight="1">
      <c r="B106" s="66"/>
      <c r="D106" s="65"/>
      <c r="E106" s="65"/>
      <c r="F106" s="2"/>
      <c r="G106" s="66"/>
      <c r="H106" s="66"/>
      <c r="I106" s="66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67"/>
      <c r="W106" s="67"/>
      <c r="X106" s="68"/>
      <c r="Z106" s="2"/>
    </row>
    <row r="107" spans="2:26" s="1" customFormat="1" ht="21.75" customHeight="1">
      <c r="B107" s="66"/>
      <c r="D107" s="65"/>
      <c r="E107" s="65"/>
      <c r="F107" s="2"/>
      <c r="G107" s="66"/>
      <c r="H107" s="66"/>
      <c r="I107" s="66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67"/>
      <c r="W107" s="67"/>
      <c r="X107" s="68"/>
      <c r="Z107" s="2"/>
    </row>
    <row r="108" spans="2:26" s="1" customFormat="1" ht="21.75" customHeight="1">
      <c r="B108" s="66"/>
      <c r="D108" s="65"/>
      <c r="E108" s="65"/>
      <c r="F108" s="2"/>
      <c r="G108" s="66"/>
      <c r="H108" s="66"/>
      <c r="I108" s="66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67"/>
      <c r="W108" s="67"/>
      <c r="X108" s="68"/>
      <c r="Z108" s="2"/>
    </row>
    <row r="109" spans="2:26" s="1" customFormat="1" ht="21.75" customHeight="1">
      <c r="B109" s="66"/>
      <c r="D109" s="65"/>
      <c r="E109" s="65"/>
      <c r="F109" s="2"/>
      <c r="G109" s="66"/>
      <c r="H109" s="66"/>
      <c r="I109" s="66"/>
      <c r="J109" s="2"/>
      <c r="K109" s="2"/>
      <c r="L109" s="2"/>
      <c r="M109" s="69"/>
      <c r="N109" s="69"/>
      <c r="O109" s="69"/>
      <c r="P109" s="69"/>
      <c r="Q109" s="69"/>
      <c r="R109" s="69"/>
      <c r="S109" s="2"/>
      <c r="T109" s="2"/>
      <c r="U109" s="2"/>
      <c r="V109" s="67"/>
      <c r="W109" s="67"/>
      <c r="X109" s="68"/>
      <c r="Z109" s="2"/>
    </row>
    <row r="110" spans="2:26" s="1" customFormat="1" ht="21.75" customHeight="1">
      <c r="B110" s="66"/>
      <c r="D110" s="65"/>
      <c r="E110" s="65"/>
      <c r="F110" s="2"/>
      <c r="G110" s="66"/>
      <c r="H110" s="66"/>
      <c r="I110" s="66"/>
      <c r="J110" s="2"/>
      <c r="K110" s="2"/>
      <c r="L110" s="2"/>
      <c r="M110" s="69"/>
      <c r="N110" s="69"/>
      <c r="O110" s="69"/>
      <c r="P110" s="69"/>
      <c r="Q110" s="69"/>
      <c r="R110" s="69"/>
      <c r="S110" s="2"/>
      <c r="T110" s="2"/>
      <c r="U110" s="2"/>
      <c r="V110" s="67"/>
      <c r="W110" s="67"/>
      <c r="X110" s="68"/>
      <c r="Z110" s="2"/>
    </row>
    <row r="111" spans="2:26" ht="21.75" customHeight="1">
      <c r="J111" s="2"/>
      <c r="K111" s="2"/>
      <c r="L111" s="2"/>
    </row>
    <row r="112" spans="2:26" ht="21.75" customHeight="1">
      <c r="J112" s="2"/>
      <c r="K112" s="2"/>
      <c r="L112" s="2"/>
    </row>
    <row r="113" spans="10:12" ht="21.75" customHeight="1">
      <c r="J113" s="2"/>
      <c r="K113" s="2"/>
      <c r="L113" s="2"/>
    </row>
    <row r="114" spans="10:12" ht="21.75" customHeight="1">
      <c r="J114" s="2"/>
      <c r="K114" s="2"/>
      <c r="L114" s="2"/>
    </row>
    <row r="115" spans="10:12" ht="21.75" customHeight="1">
      <c r="J115" s="2"/>
      <c r="K115" s="2"/>
      <c r="L115" s="2"/>
    </row>
    <row r="116" spans="10:12" ht="21.75" customHeight="1">
      <c r="J116" s="2"/>
      <c r="K116" s="2"/>
      <c r="L116" s="2"/>
    </row>
    <row r="117" spans="10:12" ht="21.75" customHeight="1">
      <c r="J117" s="2"/>
      <c r="K117" s="2"/>
      <c r="L117" s="2"/>
    </row>
    <row r="118" spans="10:12" ht="21.75" customHeight="1">
      <c r="J118" s="2"/>
      <c r="K118" s="2"/>
      <c r="L118" s="2"/>
    </row>
    <row r="119" spans="10:12" ht="21.75" customHeight="1">
      <c r="J119" s="2"/>
      <c r="K119" s="2"/>
      <c r="L119" s="2"/>
    </row>
    <row r="120" spans="10:12" ht="21.75" customHeight="1">
      <c r="J120" s="2"/>
      <c r="K120" s="2"/>
      <c r="L120" s="2"/>
    </row>
    <row r="121" spans="10:12" ht="21.75" customHeight="1">
      <c r="J121" s="2"/>
      <c r="K121" s="2"/>
      <c r="L121" s="2"/>
    </row>
    <row r="122" spans="10:12" ht="21.75" customHeight="1">
      <c r="J122" s="2"/>
      <c r="K122" s="2"/>
      <c r="L122" s="2"/>
    </row>
    <row r="123" spans="10:12" ht="21.75" customHeight="1">
      <c r="J123" s="2"/>
      <c r="K123" s="2"/>
      <c r="L123" s="2"/>
    </row>
    <row r="124" spans="10:12" ht="21.75" customHeight="1">
      <c r="J124" s="2"/>
      <c r="K124" s="2"/>
      <c r="L124" s="2"/>
    </row>
    <row r="125" spans="10:12" ht="21.75" customHeight="1">
      <c r="J125" s="2"/>
      <c r="K125" s="2"/>
      <c r="L125" s="2"/>
    </row>
    <row r="126" spans="10:12" ht="21.75" customHeight="1">
      <c r="J126" s="2"/>
      <c r="K126" s="2"/>
      <c r="L126" s="2"/>
    </row>
    <row r="127" spans="10:12" ht="21.75" customHeight="1">
      <c r="J127" s="2"/>
      <c r="K127" s="2"/>
      <c r="L127" s="2"/>
    </row>
    <row r="128" spans="10:12" ht="21.75" customHeight="1">
      <c r="J128" s="2"/>
      <c r="K128" s="2"/>
      <c r="L128" s="2"/>
    </row>
    <row r="129" spans="10:12" ht="21.75" customHeight="1">
      <c r="J129" s="2"/>
      <c r="K129" s="2"/>
      <c r="L129" s="2"/>
    </row>
    <row r="130" spans="10:12" ht="21.75" customHeight="1">
      <c r="J130" s="2"/>
      <c r="K130" s="2"/>
      <c r="L130" s="2"/>
    </row>
  </sheetData>
  <mergeCells count="19">
    <mergeCell ref="A1:X1"/>
    <mergeCell ref="A2:X2"/>
    <mergeCell ref="A3:A5"/>
    <mergeCell ref="B3:B5"/>
    <mergeCell ref="C3:C5"/>
    <mergeCell ref="D3:D5"/>
    <mergeCell ref="E3:E5"/>
    <mergeCell ref="M3:M4"/>
    <mergeCell ref="N3:N5"/>
    <mergeCell ref="V3:V5"/>
    <mergeCell ref="A49:B49"/>
    <mergeCell ref="B50:M50"/>
    <mergeCell ref="B51:M51"/>
    <mergeCell ref="Y3:Y4"/>
    <mergeCell ref="F5:L5"/>
    <mergeCell ref="O5:U5"/>
    <mergeCell ref="D41:F41"/>
    <mergeCell ref="D46:E46"/>
    <mergeCell ref="A36:B36"/>
  </mergeCells>
  <pageMargins left="0.23622047244094491" right="0.15748031496062992" top="0.31496062992125984" bottom="0.19685039370078741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zoomScaleNormal="100" workbookViewId="0">
      <selection activeCell="D8" sqref="D8"/>
    </sheetView>
  </sheetViews>
  <sheetFormatPr defaultColWidth="28.44140625" defaultRowHeight="28.8"/>
  <cols>
    <col min="1" max="1" width="10" style="109" customWidth="1"/>
    <col min="2" max="2" width="11.33203125" style="109" customWidth="1"/>
    <col min="3" max="3" width="25.44140625" style="109" customWidth="1"/>
    <col min="4" max="4" width="34.6640625" style="109" customWidth="1"/>
    <col min="5" max="256" width="28.44140625" style="84"/>
    <col min="257" max="257" width="10" style="84" customWidth="1"/>
    <col min="258" max="258" width="11.33203125" style="84" customWidth="1"/>
    <col min="259" max="259" width="25.44140625" style="84" customWidth="1"/>
    <col min="260" max="260" width="34.6640625" style="84" customWidth="1"/>
    <col min="261" max="512" width="28.44140625" style="84"/>
    <col min="513" max="513" width="10" style="84" customWidth="1"/>
    <col min="514" max="514" width="11.33203125" style="84" customWidth="1"/>
    <col min="515" max="515" width="25.44140625" style="84" customWidth="1"/>
    <col min="516" max="516" width="34.6640625" style="84" customWidth="1"/>
    <col min="517" max="768" width="28.44140625" style="84"/>
    <col min="769" max="769" width="10" style="84" customWidth="1"/>
    <col min="770" max="770" width="11.33203125" style="84" customWidth="1"/>
    <col min="771" max="771" width="25.44140625" style="84" customWidth="1"/>
    <col min="772" max="772" width="34.6640625" style="84" customWidth="1"/>
    <col min="773" max="1024" width="28.44140625" style="84"/>
    <col min="1025" max="1025" width="10" style="84" customWidth="1"/>
    <col min="1026" max="1026" width="11.33203125" style="84" customWidth="1"/>
    <col min="1027" max="1027" width="25.44140625" style="84" customWidth="1"/>
    <col min="1028" max="1028" width="34.6640625" style="84" customWidth="1"/>
    <col min="1029" max="1280" width="28.44140625" style="84"/>
    <col min="1281" max="1281" width="10" style="84" customWidth="1"/>
    <col min="1282" max="1282" width="11.33203125" style="84" customWidth="1"/>
    <col min="1283" max="1283" width="25.44140625" style="84" customWidth="1"/>
    <col min="1284" max="1284" width="34.6640625" style="84" customWidth="1"/>
    <col min="1285" max="1536" width="28.44140625" style="84"/>
    <col min="1537" max="1537" width="10" style="84" customWidth="1"/>
    <col min="1538" max="1538" width="11.33203125" style="84" customWidth="1"/>
    <col min="1539" max="1539" width="25.44140625" style="84" customWidth="1"/>
    <col min="1540" max="1540" width="34.6640625" style="84" customWidth="1"/>
    <col min="1541" max="1792" width="28.44140625" style="84"/>
    <col min="1793" max="1793" width="10" style="84" customWidth="1"/>
    <col min="1794" max="1794" width="11.33203125" style="84" customWidth="1"/>
    <col min="1795" max="1795" width="25.44140625" style="84" customWidth="1"/>
    <col min="1796" max="1796" width="34.6640625" style="84" customWidth="1"/>
    <col min="1797" max="2048" width="28.44140625" style="84"/>
    <col min="2049" max="2049" width="10" style="84" customWidth="1"/>
    <col min="2050" max="2050" width="11.33203125" style="84" customWidth="1"/>
    <col min="2051" max="2051" width="25.44140625" style="84" customWidth="1"/>
    <col min="2052" max="2052" width="34.6640625" style="84" customWidth="1"/>
    <col min="2053" max="2304" width="28.44140625" style="84"/>
    <col min="2305" max="2305" width="10" style="84" customWidth="1"/>
    <col min="2306" max="2306" width="11.33203125" style="84" customWidth="1"/>
    <col min="2307" max="2307" width="25.44140625" style="84" customWidth="1"/>
    <col min="2308" max="2308" width="34.6640625" style="84" customWidth="1"/>
    <col min="2309" max="2560" width="28.44140625" style="84"/>
    <col min="2561" max="2561" width="10" style="84" customWidth="1"/>
    <col min="2562" max="2562" width="11.33203125" style="84" customWidth="1"/>
    <col min="2563" max="2563" width="25.44140625" style="84" customWidth="1"/>
    <col min="2564" max="2564" width="34.6640625" style="84" customWidth="1"/>
    <col min="2565" max="2816" width="28.44140625" style="84"/>
    <col min="2817" max="2817" width="10" style="84" customWidth="1"/>
    <col min="2818" max="2818" width="11.33203125" style="84" customWidth="1"/>
    <col min="2819" max="2819" width="25.44140625" style="84" customWidth="1"/>
    <col min="2820" max="2820" width="34.6640625" style="84" customWidth="1"/>
    <col min="2821" max="3072" width="28.44140625" style="84"/>
    <col min="3073" max="3073" width="10" style="84" customWidth="1"/>
    <col min="3074" max="3074" width="11.33203125" style="84" customWidth="1"/>
    <col min="3075" max="3075" width="25.44140625" style="84" customWidth="1"/>
    <col min="3076" max="3076" width="34.6640625" style="84" customWidth="1"/>
    <col min="3077" max="3328" width="28.44140625" style="84"/>
    <col min="3329" max="3329" width="10" style="84" customWidth="1"/>
    <col min="3330" max="3330" width="11.33203125" style="84" customWidth="1"/>
    <col min="3331" max="3331" width="25.44140625" style="84" customWidth="1"/>
    <col min="3332" max="3332" width="34.6640625" style="84" customWidth="1"/>
    <col min="3333" max="3584" width="28.44140625" style="84"/>
    <col min="3585" max="3585" width="10" style="84" customWidth="1"/>
    <col min="3586" max="3586" width="11.33203125" style="84" customWidth="1"/>
    <col min="3587" max="3587" width="25.44140625" style="84" customWidth="1"/>
    <col min="3588" max="3588" width="34.6640625" style="84" customWidth="1"/>
    <col min="3589" max="3840" width="28.44140625" style="84"/>
    <col min="3841" max="3841" width="10" style="84" customWidth="1"/>
    <col min="3842" max="3842" width="11.33203125" style="84" customWidth="1"/>
    <col min="3843" max="3843" width="25.44140625" style="84" customWidth="1"/>
    <col min="3844" max="3844" width="34.6640625" style="84" customWidth="1"/>
    <col min="3845" max="4096" width="28.44140625" style="84"/>
    <col min="4097" max="4097" width="10" style="84" customWidth="1"/>
    <col min="4098" max="4098" width="11.33203125" style="84" customWidth="1"/>
    <col min="4099" max="4099" width="25.44140625" style="84" customWidth="1"/>
    <col min="4100" max="4100" width="34.6640625" style="84" customWidth="1"/>
    <col min="4101" max="4352" width="28.44140625" style="84"/>
    <col min="4353" max="4353" width="10" style="84" customWidth="1"/>
    <col min="4354" max="4354" width="11.33203125" style="84" customWidth="1"/>
    <col min="4355" max="4355" width="25.44140625" style="84" customWidth="1"/>
    <col min="4356" max="4356" width="34.6640625" style="84" customWidth="1"/>
    <col min="4357" max="4608" width="28.44140625" style="84"/>
    <col min="4609" max="4609" width="10" style="84" customWidth="1"/>
    <col min="4610" max="4610" width="11.33203125" style="84" customWidth="1"/>
    <col min="4611" max="4611" width="25.44140625" style="84" customWidth="1"/>
    <col min="4612" max="4612" width="34.6640625" style="84" customWidth="1"/>
    <col min="4613" max="4864" width="28.44140625" style="84"/>
    <col min="4865" max="4865" width="10" style="84" customWidth="1"/>
    <col min="4866" max="4866" width="11.33203125" style="84" customWidth="1"/>
    <col min="4867" max="4867" width="25.44140625" style="84" customWidth="1"/>
    <col min="4868" max="4868" width="34.6640625" style="84" customWidth="1"/>
    <col min="4869" max="5120" width="28.44140625" style="84"/>
    <col min="5121" max="5121" width="10" style="84" customWidth="1"/>
    <col min="5122" max="5122" width="11.33203125" style="84" customWidth="1"/>
    <col min="5123" max="5123" width="25.44140625" style="84" customWidth="1"/>
    <col min="5124" max="5124" width="34.6640625" style="84" customWidth="1"/>
    <col min="5125" max="5376" width="28.44140625" style="84"/>
    <col min="5377" max="5377" width="10" style="84" customWidth="1"/>
    <col min="5378" max="5378" width="11.33203125" style="84" customWidth="1"/>
    <col min="5379" max="5379" width="25.44140625" style="84" customWidth="1"/>
    <col min="5380" max="5380" width="34.6640625" style="84" customWidth="1"/>
    <col min="5381" max="5632" width="28.44140625" style="84"/>
    <col min="5633" max="5633" width="10" style="84" customWidth="1"/>
    <col min="5634" max="5634" width="11.33203125" style="84" customWidth="1"/>
    <col min="5635" max="5635" width="25.44140625" style="84" customWidth="1"/>
    <col min="5636" max="5636" width="34.6640625" style="84" customWidth="1"/>
    <col min="5637" max="5888" width="28.44140625" style="84"/>
    <col min="5889" max="5889" width="10" style="84" customWidth="1"/>
    <col min="5890" max="5890" width="11.33203125" style="84" customWidth="1"/>
    <col min="5891" max="5891" width="25.44140625" style="84" customWidth="1"/>
    <col min="5892" max="5892" width="34.6640625" style="84" customWidth="1"/>
    <col min="5893" max="6144" width="28.44140625" style="84"/>
    <col min="6145" max="6145" width="10" style="84" customWidth="1"/>
    <col min="6146" max="6146" width="11.33203125" style="84" customWidth="1"/>
    <col min="6147" max="6147" width="25.44140625" style="84" customWidth="1"/>
    <col min="6148" max="6148" width="34.6640625" style="84" customWidth="1"/>
    <col min="6149" max="6400" width="28.44140625" style="84"/>
    <col min="6401" max="6401" width="10" style="84" customWidth="1"/>
    <col min="6402" max="6402" width="11.33203125" style="84" customWidth="1"/>
    <col min="6403" max="6403" width="25.44140625" style="84" customWidth="1"/>
    <col min="6404" max="6404" width="34.6640625" style="84" customWidth="1"/>
    <col min="6405" max="6656" width="28.44140625" style="84"/>
    <col min="6657" max="6657" width="10" style="84" customWidth="1"/>
    <col min="6658" max="6658" width="11.33203125" style="84" customWidth="1"/>
    <col min="6659" max="6659" width="25.44140625" style="84" customWidth="1"/>
    <col min="6660" max="6660" width="34.6640625" style="84" customWidth="1"/>
    <col min="6661" max="6912" width="28.44140625" style="84"/>
    <col min="6913" max="6913" width="10" style="84" customWidth="1"/>
    <col min="6914" max="6914" width="11.33203125" style="84" customWidth="1"/>
    <col min="6915" max="6915" width="25.44140625" style="84" customWidth="1"/>
    <col min="6916" max="6916" width="34.6640625" style="84" customWidth="1"/>
    <col min="6917" max="7168" width="28.44140625" style="84"/>
    <col min="7169" max="7169" width="10" style="84" customWidth="1"/>
    <col min="7170" max="7170" width="11.33203125" style="84" customWidth="1"/>
    <col min="7171" max="7171" width="25.44140625" style="84" customWidth="1"/>
    <col min="7172" max="7172" width="34.6640625" style="84" customWidth="1"/>
    <col min="7173" max="7424" width="28.44140625" style="84"/>
    <col min="7425" max="7425" width="10" style="84" customWidth="1"/>
    <col min="7426" max="7426" width="11.33203125" style="84" customWidth="1"/>
    <col min="7427" max="7427" width="25.44140625" style="84" customWidth="1"/>
    <col min="7428" max="7428" width="34.6640625" style="84" customWidth="1"/>
    <col min="7429" max="7680" width="28.44140625" style="84"/>
    <col min="7681" max="7681" width="10" style="84" customWidth="1"/>
    <col min="7682" max="7682" width="11.33203125" style="84" customWidth="1"/>
    <col min="7683" max="7683" width="25.44140625" style="84" customWidth="1"/>
    <col min="7684" max="7684" width="34.6640625" style="84" customWidth="1"/>
    <col min="7685" max="7936" width="28.44140625" style="84"/>
    <col min="7937" max="7937" width="10" style="84" customWidth="1"/>
    <col min="7938" max="7938" width="11.33203125" style="84" customWidth="1"/>
    <col min="7939" max="7939" width="25.44140625" style="84" customWidth="1"/>
    <col min="7940" max="7940" width="34.6640625" style="84" customWidth="1"/>
    <col min="7941" max="8192" width="28.44140625" style="84"/>
    <col min="8193" max="8193" width="10" style="84" customWidth="1"/>
    <col min="8194" max="8194" width="11.33203125" style="84" customWidth="1"/>
    <col min="8195" max="8195" width="25.44140625" style="84" customWidth="1"/>
    <col min="8196" max="8196" width="34.6640625" style="84" customWidth="1"/>
    <col min="8197" max="8448" width="28.44140625" style="84"/>
    <col min="8449" max="8449" width="10" style="84" customWidth="1"/>
    <col min="8450" max="8450" width="11.33203125" style="84" customWidth="1"/>
    <col min="8451" max="8451" width="25.44140625" style="84" customWidth="1"/>
    <col min="8452" max="8452" width="34.6640625" style="84" customWidth="1"/>
    <col min="8453" max="8704" width="28.44140625" style="84"/>
    <col min="8705" max="8705" width="10" style="84" customWidth="1"/>
    <col min="8706" max="8706" width="11.33203125" style="84" customWidth="1"/>
    <col min="8707" max="8707" width="25.44140625" style="84" customWidth="1"/>
    <col min="8708" max="8708" width="34.6640625" style="84" customWidth="1"/>
    <col min="8709" max="8960" width="28.44140625" style="84"/>
    <col min="8961" max="8961" width="10" style="84" customWidth="1"/>
    <col min="8962" max="8962" width="11.33203125" style="84" customWidth="1"/>
    <col min="8963" max="8963" width="25.44140625" style="84" customWidth="1"/>
    <col min="8964" max="8964" width="34.6640625" style="84" customWidth="1"/>
    <col min="8965" max="9216" width="28.44140625" style="84"/>
    <col min="9217" max="9217" width="10" style="84" customWidth="1"/>
    <col min="9218" max="9218" width="11.33203125" style="84" customWidth="1"/>
    <col min="9219" max="9219" width="25.44140625" style="84" customWidth="1"/>
    <col min="9220" max="9220" width="34.6640625" style="84" customWidth="1"/>
    <col min="9221" max="9472" width="28.44140625" style="84"/>
    <col min="9473" max="9473" width="10" style="84" customWidth="1"/>
    <col min="9474" max="9474" width="11.33203125" style="84" customWidth="1"/>
    <col min="9475" max="9475" width="25.44140625" style="84" customWidth="1"/>
    <col min="9476" max="9476" width="34.6640625" style="84" customWidth="1"/>
    <col min="9477" max="9728" width="28.44140625" style="84"/>
    <col min="9729" max="9729" width="10" style="84" customWidth="1"/>
    <col min="9730" max="9730" width="11.33203125" style="84" customWidth="1"/>
    <col min="9731" max="9731" width="25.44140625" style="84" customWidth="1"/>
    <col min="9732" max="9732" width="34.6640625" style="84" customWidth="1"/>
    <col min="9733" max="9984" width="28.44140625" style="84"/>
    <col min="9985" max="9985" width="10" style="84" customWidth="1"/>
    <col min="9986" max="9986" width="11.33203125" style="84" customWidth="1"/>
    <col min="9987" max="9987" width="25.44140625" style="84" customWidth="1"/>
    <col min="9988" max="9988" width="34.6640625" style="84" customWidth="1"/>
    <col min="9989" max="10240" width="28.44140625" style="84"/>
    <col min="10241" max="10241" width="10" style="84" customWidth="1"/>
    <col min="10242" max="10242" width="11.33203125" style="84" customWidth="1"/>
    <col min="10243" max="10243" width="25.44140625" style="84" customWidth="1"/>
    <col min="10244" max="10244" width="34.6640625" style="84" customWidth="1"/>
    <col min="10245" max="10496" width="28.44140625" style="84"/>
    <col min="10497" max="10497" width="10" style="84" customWidth="1"/>
    <col min="10498" max="10498" width="11.33203125" style="84" customWidth="1"/>
    <col min="10499" max="10499" width="25.44140625" style="84" customWidth="1"/>
    <col min="10500" max="10500" width="34.6640625" style="84" customWidth="1"/>
    <col min="10501" max="10752" width="28.44140625" style="84"/>
    <col min="10753" max="10753" width="10" style="84" customWidth="1"/>
    <col min="10754" max="10754" width="11.33203125" style="84" customWidth="1"/>
    <col min="10755" max="10755" width="25.44140625" style="84" customWidth="1"/>
    <col min="10756" max="10756" width="34.6640625" style="84" customWidth="1"/>
    <col min="10757" max="11008" width="28.44140625" style="84"/>
    <col min="11009" max="11009" width="10" style="84" customWidth="1"/>
    <col min="11010" max="11010" width="11.33203125" style="84" customWidth="1"/>
    <col min="11011" max="11011" width="25.44140625" style="84" customWidth="1"/>
    <col min="11012" max="11012" width="34.6640625" style="84" customWidth="1"/>
    <col min="11013" max="11264" width="28.44140625" style="84"/>
    <col min="11265" max="11265" width="10" style="84" customWidth="1"/>
    <col min="11266" max="11266" width="11.33203125" style="84" customWidth="1"/>
    <col min="11267" max="11267" width="25.44140625" style="84" customWidth="1"/>
    <col min="11268" max="11268" width="34.6640625" style="84" customWidth="1"/>
    <col min="11269" max="11520" width="28.44140625" style="84"/>
    <col min="11521" max="11521" width="10" style="84" customWidth="1"/>
    <col min="11522" max="11522" width="11.33203125" style="84" customWidth="1"/>
    <col min="11523" max="11523" width="25.44140625" style="84" customWidth="1"/>
    <col min="11524" max="11524" width="34.6640625" style="84" customWidth="1"/>
    <col min="11525" max="11776" width="28.44140625" style="84"/>
    <col min="11777" max="11777" width="10" style="84" customWidth="1"/>
    <col min="11778" max="11778" width="11.33203125" style="84" customWidth="1"/>
    <col min="11779" max="11779" width="25.44140625" style="84" customWidth="1"/>
    <col min="11780" max="11780" width="34.6640625" style="84" customWidth="1"/>
    <col min="11781" max="12032" width="28.44140625" style="84"/>
    <col min="12033" max="12033" width="10" style="84" customWidth="1"/>
    <col min="12034" max="12034" width="11.33203125" style="84" customWidth="1"/>
    <col min="12035" max="12035" width="25.44140625" style="84" customWidth="1"/>
    <col min="12036" max="12036" width="34.6640625" style="84" customWidth="1"/>
    <col min="12037" max="12288" width="28.44140625" style="84"/>
    <col min="12289" max="12289" width="10" style="84" customWidth="1"/>
    <col min="12290" max="12290" width="11.33203125" style="84" customWidth="1"/>
    <col min="12291" max="12291" width="25.44140625" style="84" customWidth="1"/>
    <col min="12292" max="12292" width="34.6640625" style="84" customWidth="1"/>
    <col min="12293" max="12544" width="28.44140625" style="84"/>
    <col min="12545" max="12545" width="10" style="84" customWidth="1"/>
    <col min="12546" max="12546" width="11.33203125" style="84" customWidth="1"/>
    <col min="12547" max="12547" width="25.44140625" style="84" customWidth="1"/>
    <col min="12548" max="12548" width="34.6640625" style="84" customWidth="1"/>
    <col min="12549" max="12800" width="28.44140625" style="84"/>
    <col min="12801" max="12801" width="10" style="84" customWidth="1"/>
    <col min="12802" max="12802" width="11.33203125" style="84" customWidth="1"/>
    <col min="12803" max="12803" width="25.44140625" style="84" customWidth="1"/>
    <col min="12804" max="12804" width="34.6640625" style="84" customWidth="1"/>
    <col min="12805" max="13056" width="28.44140625" style="84"/>
    <col min="13057" max="13057" width="10" style="84" customWidth="1"/>
    <col min="13058" max="13058" width="11.33203125" style="84" customWidth="1"/>
    <col min="13059" max="13059" width="25.44140625" style="84" customWidth="1"/>
    <col min="13060" max="13060" width="34.6640625" style="84" customWidth="1"/>
    <col min="13061" max="13312" width="28.44140625" style="84"/>
    <col min="13313" max="13313" width="10" style="84" customWidth="1"/>
    <col min="13314" max="13314" width="11.33203125" style="84" customWidth="1"/>
    <col min="13315" max="13315" width="25.44140625" style="84" customWidth="1"/>
    <col min="13316" max="13316" width="34.6640625" style="84" customWidth="1"/>
    <col min="13317" max="13568" width="28.44140625" style="84"/>
    <col min="13569" max="13569" width="10" style="84" customWidth="1"/>
    <col min="13570" max="13570" width="11.33203125" style="84" customWidth="1"/>
    <col min="13571" max="13571" width="25.44140625" style="84" customWidth="1"/>
    <col min="13572" max="13572" width="34.6640625" style="84" customWidth="1"/>
    <col min="13573" max="13824" width="28.44140625" style="84"/>
    <col min="13825" max="13825" width="10" style="84" customWidth="1"/>
    <col min="13826" max="13826" width="11.33203125" style="84" customWidth="1"/>
    <col min="13827" max="13827" width="25.44140625" style="84" customWidth="1"/>
    <col min="13828" max="13828" width="34.6640625" style="84" customWidth="1"/>
    <col min="13829" max="14080" width="28.44140625" style="84"/>
    <col min="14081" max="14081" width="10" style="84" customWidth="1"/>
    <col min="14082" max="14082" width="11.33203125" style="84" customWidth="1"/>
    <col min="14083" max="14083" width="25.44140625" style="84" customWidth="1"/>
    <col min="14084" max="14084" width="34.6640625" style="84" customWidth="1"/>
    <col min="14085" max="14336" width="28.44140625" style="84"/>
    <col min="14337" max="14337" width="10" style="84" customWidth="1"/>
    <col min="14338" max="14338" width="11.33203125" style="84" customWidth="1"/>
    <col min="14339" max="14339" width="25.44140625" style="84" customWidth="1"/>
    <col min="14340" max="14340" width="34.6640625" style="84" customWidth="1"/>
    <col min="14341" max="14592" width="28.44140625" style="84"/>
    <col min="14593" max="14593" width="10" style="84" customWidth="1"/>
    <col min="14594" max="14594" width="11.33203125" style="84" customWidth="1"/>
    <col min="14595" max="14595" width="25.44140625" style="84" customWidth="1"/>
    <col min="14596" max="14596" width="34.6640625" style="84" customWidth="1"/>
    <col min="14597" max="14848" width="28.44140625" style="84"/>
    <col min="14849" max="14849" width="10" style="84" customWidth="1"/>
    <col min="14850" max="14850" width="11.33203125" style="84" customWidth="1"/>
    <col min="14851" max="14851" width="25.44140625" style="84" customWidth="1"/>
    <col min="14852" max="14852" width="34.6640625" style="84" customWidth="1"/>
    <col min="14853" max="15104" width="28.44140625" style="84"/>
    <col min="15105" max="15105" width="10" style="84" customWidth="1"/>
    <col min="15106" max="15106" width="11.33203125" style="84" customWidth="1"/>
    <col min="15107" max="15107" width="25.44140625" style="84" customWidth="1"/>
    <col min="15108" max="15108" width="34.6640625" style="84" customWidth="1"/>
    <col min="15109" max="15360" width="28.44140625" style="84"/>
    <col min="15361" max="15361" width="10" style="84" customWidth="1"/>
    <col min="15362" max="15362" width="11.33203125" style="84" customWidth="1"/>
    <col min="15363" max="15363" width="25.44140625" style="84" customWidth="1"/>
    <col min="15364" max="15364" width="34.6640625" style="84" customWidth="1"/>
    <col min="15365" max="15616" width="28.44140625" style="84"/>
    <col min="15617" max="15617" width="10" style="84" customWidth="1"/>
    <col min="15618" max="15618" width="11.33203125" style="84" customWidth="1"/>
    <col min="15619" max="15619" width="25.44140625" style="84" customWidth="1"/>
    <col min="15620" max="15620" width="34.6640625" style="84" customWidth="1"/>
    <col min="15621" max="15872" width="28.44140625" style="84"/>
    <col min="15873" max="15873" width="10" style="84" customWidth="1"/>
    <col min="15874" max="15874" width="11.33203125" style="84" customWidth="1"/>
    <col min="15875" max="15875" width="25.44140625" style="84" customWidth="1"/>
    <col min="15876" max="15876" width="34.6640625" style="84" customWidth="1"/>
    <col min="15877" max="16128" width="28.44140625" style="84"/>
    <col min="16129" max="16129" width="10" style="84" customWidth="1"/>
    <col min="16130" max="16130" width="11.33203125" style="84" customWidth="1"/>
    <col min="16131" max="16131" width="25.44140625" style="84" customWidth="1"/>
    <col min="16132" max="16132" width="34.6640625" style="84" customWidth="1"/>
    <col min="16133" max="16384" width="28.44140625" style="84"/>
  </cols>
  <sheetData>
    <row r="1" spans="1:5" ht="31.5" customHeight="1">
      <c r="A1" s="136" t="s">
        <v>104</v>
      </c>
      <c r="B1" s="136"/>
      <c r="C1" s="136"/>
      <c r="D1" s="136"/>
    </row>
    <row r="2" spans="1:5" ht="18" customHeight="1">
      <c r="A2" s="137"/>
      <c r="B2" s="137"/>
      <c r="C2" s="137"/>
      <c r="D2" s="137"/>
    </row>
    <row r="3" spans="1:5">
      <c r="A3" s="130" t="s">
        <v>0</v>
      </c>
      <c r="B3" s="130" t="s">
        <v>13</v>
      </c>
      <c r="C3" s="130" t="s">
        <v>105</v>
      </c>
      <c r="D3" s="85" t="s">
        <v>18</v>
      </c>
    </row>
    <row r="4" spans="1:5">
      <c r="A4" s="131"/>
      <c r="B4" s="131"/>
      <c r="C4" s="131"/>
      <c r="D4" s="85" t="s">
        <v>139</v>
      </c>
    </row>
    <row r="5" spans="1:5" s="89" customFormat="1" ht="26.4">
      <c r="A5" s="86">
        <v>1</v>
      </c>
      <c r="B5" s="87" t="s">
        <v>106</v>
      </c>
      <c r="C5" s="87" t="s">
        <v>107</v>
      </c>
      <c r="D5" s="88">
        <v>2000</v>
      </c>
      <c r="E5" s="89" t="s">
        <v>141</v>
      </c>
    </row>
    <row r="6" spans="1:5" s="89" customFormat="1" ht="26.4">
      <c r="A6" s="86">
        <v>2</v>
      </c>
      <c r="B6" s="87" t="s">
        <v>106</v>
      </c>
      <c r="C6" s="87" t="s">
        <v>140</v>
      </c>
      <c r="D6" s="88">
        <v>1000</v>
      </c>
    </row>
    <row r="7" spans="1:5" s="89" customFormat="1">
      <c r="A7" s="132" t="s">
        <v>109</v>
      </c>
      <c r="B7" s="132"/>
      <c r="C7" s="90"/>
      <c r="D7" s="91">
        <f>SUM(D5:D6)</f>
        <v>3000</v>
      </c>
    </row>
    <row r="8" spans="1:5" s="95" customFormat="1" ht="16.5" customHeight="1">
      <c r="A8" s="92"/>
      <c r="B8" s="93"/>
      <c r="C8" s="93"/>
      <c r="D8" s="94"/>
    </row>
    <row r="9" spans="1:5" s="89" customFormat="1" ht="26.4">
      <c r="A9" s="133" t="s">
        <v>110</v>
      </c>
      <c r="B9" s="134"/>
      <c r="C9" s="134"/>
      <c r="D9" s="135"/>
    </row>
    <row r="10" spans="1:5">
      <c r="A10" s="130" t="s">
        <v>0</v>
      </c>
      <c r="B10" s="130" t="s">
        <v>13</v>
      </c>
      <c r="C10" s="130" t="s">
        <v>105</v>
      </c>
      <c r="D10" s="85" t="s">
        <v>18</v>
      </c>
    </row>
    <row r="11" spans="1:5">
      <c r="A11" s="131"/>
      <c r="B11" s="131"/>
      <c r="C11" s="131"/>
      <c r="D11" s="85" t="s">
        <v>139</v>
      </c>
    </row>
    <row r="12" spans="1:5">
      <c r="A12" s="96">
        <v>1</v>
      </c>
      <c r="B12" s="87" t="s">
        <v>111</v>
      </c>
      <c r="C12" s="97" t="s">
        <v>112</v>
      </c>
      <c r="D12" s="98">
        <v>3000</v>
      </c>
      <c r="E12" s="99" t="s">
        <v>113</v>
      </c>
    </row>
    <row r="13" spans="1:5" s="89" customFormat="1" ht="26.4">
      <c r="A13" s="86">
        <v>2</v>
      </c>
      <c r="B13" s="87" t="s">
        <v>114</v>
      </c>
      <c r="C13" s="87" t="s">
        <v>115</v>
      </c>
      <c r="D13" s="98">
        <f>+'[1]23-4-58'!N7</f>
        <v>3000</v>
      </c>
      <c r="E13" s="99" t="s">
        <v>113</v>
      </c>
    </row>
    <row r="14" spans="1:5" s="89" customFormat="1">
      <c r="A14" s="96">
        <v>3</v>
      </c>
      <c r="B14" s="87" t="s">
        <v>116</v>
      </c>
      <c r="C14" s="87" t="s">
        <v>117</v>
      </c>
      <c r="D14" s="88">
        <f>+'[1]23-4-58'!N8</f>
        <v>3000</v>
      </c>
      <c r="E14" s="99" t="s">
        <v>113</v>
      </c>
    </row>
    <row r="15" spans="1:5" s="89" customFormat="1" ht="26.4">
      <c r="A15" s="86">
        <v>4</v>
      </c>
      <c r="B15" s="87" t="s">
        <v>123</v>
      </c>
      <c r="C15" s="87" t="s">
        <v>124</v>
      </c>
      <c r="D15" s="88">
        <f>+'[1]23-4-58'!N10</f>
        <v>3000</v>
      </c>
      <c r="E15" s="99" t="s">
        <v>113</v>
      </c>
    </row>
    <row r="16" spans="1:5" s="89" customFormat="1" ht="26.4">
      <c r="A16" s="86">
        <v>5</v>
      </c>
      <c r="B16" s="87" t="s">
        <v>119</v>
      </c>
      <c r="C16" s="87" t="s">
        <v>120</v>
      </c>
      <c r="D16" s="88">
        <f>+'[1]23-4-58'!N11</f>
        <v>3000</v>
      </c>
      <c r="E16" s="99" t="s">
        <v>113</v>
      </c>
    </row>
    <row r="17" spans="1:5" s="89" customFormat="1">
      <c r="A17" s="96">
        <v>6</v>
      </c>
      <c r="B17" s="87" t="s">
        <v>121</v>
      </c>
      <c r="C17" s="87" t="s">
        <v>122</v>
      </c>
      <c r="D17" s="88">
        <f>+'[1]23-4-58'!N9</f>
        <v>3000</v>
      </c>
      <c r="E17" s="99" t="s">
        <v>113</v>
      </c>
    </row>
    <row r="18" spans="1:5" s="89" customFormat="1">
      <c r="A18" s="96">
        <v>7</v>
      </c>
      <c r="B18" s="87" t="s">
        <v>108</v>
      </c>
      <c r="C18" s="87" t="s">
        <v>118</v>
      </c>
      <c r="D18" s="88">
        <f>+'[1]23-4-58'!N6</f>
        <v>3000</v>
      </c>
      <c r="E18" s="99" t="s">
        <v>113</v>
      </c>
    </row>
    <row r="19" spans="1:5">
      <c r="A19" s="132" t="s">
        <v>109</v>
      </c>
      <c r="B19" s="132"/>
      <c r="C19" s="90"/>
      <c r="D19" s="91">
        <f>SUM(D12:D18)</f>
        <v>21000</v>
      </c>
    </row>
    <row r="20" spans="1:5" s="102" customFormat="1" ht="14.25" customHeight="1">
      <c r="A20" s="100"/>
      <c r="B20" s="100"/>
      <c r="C20" s="100"/>
      <c r="D20" s="101"/>
    </row>
    <row r="21" spans="1:5" ht="33" customHeight="1">
      <c r="A21" s="136" t="s">
        <v>125</v>
      </c>
      <c r="B21" s="136"/>
      <c r="C21" s="136"/>
      <c r="D21" s="136"/>
    </row>
    <row r="22" spans="1:5">
      <c r="A22" s="130" t="s">
        <v>0</v>
      </c>
      <c r="B22" s="130" t="s">
        <v>13</v>
      </c>
      <c r="C22" s="130"/>
      <c r="D22" s="85" t="s">
        <v>126</v>
      </c>
    </row>
    <row r="23" spans="1:5">
      <c r="A23" s="131"/>
      <c r="B23" s="131"/>
      <c r="C23" s="131"/>
      <c r="D23" s="85" t="s">
        <v>139</v>
      </c>
    </row>
    <row r="24" spans="1:5" s="89" customFormat="1" ht="25.8">
      <c r="A24" s="86">
        <v>1</v>
      </c>
      <c r="B24" s="87" t="s">
        <v>111</v>
      </c>
      <c r="C24" s="87"/>
      <c r="D24" s="103">
        <v>1000</v>
      </c>
    </row>
    <row r="25" spans="1:5" s="89" customFormat="1" ht="25.8">
      <c r="A25" s="86">
        <v>2</v>
      </c>
      <c r="B25" s="87" t="s">
        <v>114</v>
      </c>
      <c r="C25" s="87"/>
      <c r="D25" s="103">
        <v>1700</v>
      </c>
    </row>
    <row r="26" spans="1:5" s="89" customFormat="1" ht="26.4">
      <c r="A26" s="86">
        <v>3</v>
      </c>
      <c r="B26" s="87" t="s">
        <v>106</v>
      </c>
      <c r="C26" s="87"/>
      <c r="D26" s="103">
        <v>1200</v>
      </c>
      <c r="E26" s="104"/>
    </row>
    <row r="27" spans="1:5" s="89" customFormat="1" ht="25.8">
      <c r="A27" s="86">
        <v>5</v>
      </c>
      <c r="B27" s="87" t="s">
        <v>116</v>
      </c>
      <c r="C27" s="87"/>
      <c r="D27" s="103">
        <v>1200</v>
      </c>
      <c r="E27" s="105"/>
    </row>
    <row r="28" spans="1:5" s="89" customFormat="1" ht="26.4">
      <c r="A28" s="86">
        <v>6</v>
      </c>
      <c r="B28" s="87" t="s">
        <v>123</v>
      </c>
      <c r="C28" s="87"/>
      <c r="D28" s="103">
        <v>900</v>
      </c>
      <c r="E28" s="106"/>
    </row>
    <row r="29" spans="1:5" s="89" customFormat="1" ht="25.8">
      <c r="A29" s="86">
        <v>7</v>
      </c>
      <c r="B29" s="87" t="s">
        <v>119</v>
      </c>
      <c r="C29" s="87"/>
      <c r="D29" s="103">
        <v>1200</v>
      </c>
      <c r="E29" s="105"/>
    </row>
    <row r="30" spans="1:5" s="89" customFormat="1" ht="25.8">
      <c r="A30" s="86">
        <v>8</v>
      </c>
      <c r="B30" s="87" t="s">
        <v>121</v>
      </c>
      <c r="C30" s="87"/>
      <c r="D30" s="103">
        <v>1300</v>
      </c>
      <c r="E30" s="105"/>
    </row>
    <row r="31" spans="1:5" s="89" customFormat="1" ht="25.8">
      <c r="A31" s="86">
        <v>9</v>
      </c>
      <c r="B31" s="87" t="s">
        <v>108</v>
      </c>
      <c r="C31" s="87"/>
      <c r="D31" s="103">
        <v>1700</v>
      </c>
      <c r="E31" s="105"/>
    </row>
    <row r="32" spans="1:5">
      <c r="A32" s="132" t="s">
        <v>109</v>
      </c>
      <c r="B32" s="132"/>
      <c r="C32" s="90"/>
      <c r="D32" s="107">
        <f>SUM(D24:D31)</f>
        <v>10200</v>
      </c>
      <c r="E32" s="108"/>
    </row>
  </sheetData>
  <mergeCells count="16">
    <mergeCell ref="A7:B7"/>
    <mergeCell ref="A1:D1"/>
    <mergeCell ref="A2:D2"/>
    <mergeCell ref="A3:A4"/>
    <mergeCell ref="B3:B4"/>
    <mergeCell ref="C3:C4"/>
    <mergeCell ref="A22:A23"/>
    <mergeCell ref="B22:B23"/>
    <mergeCell ref="C22:C23"/>
    <mergeCell ref="A32:B32"/>
    <mergeCell ref="A9:D9"/>
    <mergeCell ref="A10:A11"/>
    <mergeCell ref="B10:B11"/>
    <mergeCell ref="C10:C11"/>
    <mergeCell ref="A19:B19"/>
    <mergeCell ref="A21:D21"/>
  </mergeCells>
  <pageMargins left="0.43307086614173229" right="0.27559055118110237" top="0.31496062992125984" bottom="0.31496062992125984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อยุธยา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Akkapoj Wongpuengchai</cp:lastModifiedBy>
  <cp:lastPrinted>2015-07-02T04:55:00Z</cp:lastPrinted>
  <dcterms:created xsi:type="dcterms:W3CDTF">2015-06-04T08:04:54Z</dcterms:created>
  <dcterms:modified xsi:type="dcterms:W3CDTF">2015-07-07T10:05:25Z</dcterms:modified>
</cp:coreProperties>
</file>