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-Consults\2-Goldbrade\2-Auditor\1-SOP\1-SOP\1-SOP4Training\1-InfoDoc\"/>
    </mc:Choice>
  </mc:AlternateContent>
  <bookViews>
    <workbookView xWindow="0" yWindow="8988" windowWidth="12120" windowHeight="9000" tabRatio="603"/>
  </bookViews>
  <sheets>
    <sheet name="สรุปวันทำงาน" sheetId="1" r:id="rId1"/>
    <sheet name="รายการหัก" sheetId="2" r:id="rId2"/>
    <sheet name="เข้าธนาคาร" sheetId="7" r:id="rId3"/>
    <sheet name="เงินประกัน" sheetId="3" r:id="rId4"/>
    <sheet name="เบี้ยเลี้ยง" sheetId="5" r:id="rId5"/>
    <sheet name="เช่ารถ" sheetId="4" r:id="rId6"/>
  </sheets>
  <externalReferences>
    <externalReference r:id="rId7"/>
    <externalReference r:id="rId8"/>
  </externalReferences>
  <definedNames>
    <definedName name="A">สรุปวันทำงาน!$D:$D</definedName>
    <definedName name="com_ay" localSheetId="2">[1]สรุปวันทำงาน!$W$1:$W$65536</definedName>
    <definedName name="com_ay">สรุปวันทำงาน!#REF!</definedName>
    <definedName name="D">สรุปวันทำงาน!$D:$D</definedName>
    <definedName name="ot_ay" localSheetId="2">[1]สรุปวันทำงาน!$S$1:$S$65536</definedName>
    <definedName name="ot_ay">สรุปวันทำงาน!#REF!</definedName>
    <definedName name="ot_holiday_ay" localSheetId="2">[1]สรุปวันทำงาน!$U$1:$U$65536</definedName>
    <definedName name="ot_holiday_ay">สรุปวันทำงาน!#REF!</definedName>
    <definedName name="sal_ay" localSheetId="2">[1]สรุปวันทำงาน!$O$1:$O$65536</definedName>
    <definedName name="sal_ay">สรุปวันทำงาน!#REF!</definedName>
    <definedName name="sal_bk">สรุปวันทำงาน!#REF!</definedName>
    <definedName name="sso_ay" localSheetId="2">[1]สรุปวันทำงาน!$P$1:$P$65536</definedName>
    <definedName name="sso_ay">สรุปวันทำงาน!#REF!</definedName>
    <definedName name="tax_ay" localSheetId="2">[1]สรุปวันทำงาน!$AD$1:$AD$65536</definedName>
    <definedName name="tax_ay">สรุปวันทำงาน!#REF!</definedName>
    <definedName name="tel_ay" localSheetId="2">[1]สรุปวันทำงาน!$AC$1:$AC$65536</definedName>
    <definedName name="tel_ay">สรุปวันทำงาน!#REF!</definedName>
    <definedName name="total_ay" localSheetId="2">[1]สรุปวันทำงาน!$AG$1:$AG$65536</definedName>
    <definedName name="total_ay">สรุปวันทำงาน!#REF!</definedName>
    <definedName name="เบี้ยเลี้ยง_ay" localSheetId="2">[1]สรุปวันทำงาน!$X$1:$X$65536</definedName>
    <definedName name="เบี้ยเลี้ยง_ay">สรุปวันทำงาน!#REF!</definedName>
    <definedName name="เบี้ยขยัน_ay" localSheetId="2">[1]สรุปวันทำงาน!$V$1:$V$65536</definedName>
    <definedName name="เบี้ยขยัน_ay">สรุปวันทำงาน!#REF!</definedName>
    <definedName name="ค่าตำแหน่ง_ay" localSheetId="2">[1]สรุปวันทำงาน!$AB$1:$AB$65536</definedName>
    <definedName name="ค่าตำแหน่ง_ay">สรุปวันทำงาน!#REF!</definedName>
    <definedName name="ค่าประสบการณ์_ay" localSheetId="2">[2]สรุปวันทำงาน!#REF!</definedName>
    <definedName name="ค่าประสบการณ์_ay">สรุปวันทำงาน!#REF!</definedName>
    <definedName name="คืนประกัน_ay" localSheetId="2">[1]สรุปวันทำงาน!$AF$1:$AF$65536</definedName>
    <definedName name="คืนประกัน_ay">สรุปวันทำงาน!#REF!</definedName>
    <definedName name="ตกเบิก_ay">สรุปวันทำงาน!#REF!</definedName>
    <definedName name="หักประกัน_ay" localSheetId="2">[1]สรุปวันทำงาน!$AE$1:$AE$65536</definedName>
    <definedName name="หักประกัน_ay">สรุปวันทำงาน!#REF!</definedName>
  </definedNames>
  <calcPr calcId="152511" fullCalcOnLoad="1"/>
</workbook>
</file>

<file path=xl/calcChain.xml><?xml version="1.0" encoding="utf-8"?>
<calcChain xmlns="http://schemas.openxmlformats.org/spreadsheetml/2006/main">
  <c r="AX20" i="3" l="1"/>
  <c r="AX8" i="3"/>
  <c r="E5" i="2"/>
  <c r="E34" i="2"/>
  <c r="E41" i="2"/>
  <c r="AI21" i="5"/>
  <c r="AI22" i="5"/>
  <c r="AI23" i="5"/>
  <c r="AI24" i="5"/>
  <c r="AI25" i="5"/>
  <c r="AI26" i="5"/>
  <c r="AI27" i="5"/>
  <c r="AI28" i="5"/>
  <c r="H33" i="2"/>
  <c r="M33" i="2" s="1"/>
  <c r="M35" i="2"/>
  <c r="M34" i="2"/>
  <c r="M36" i="2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Y30" i="5"/>
  <c r="Z30" i="5"/>
  <c r="AA30" i="5"/>
  <c r="AB30" i="5"/>
  <c r="AC30" i="5"/>
  <c r="AD30" i="5"/>
  <c r="AE30" i="5"/>
  <c r="AF30" i="5"/>
  <c r="AG30" i="5"/>
  <c r="AH30" i="5"/>
  <c r="E30" i="5"/>
  <c r="F30" i="5"/>
  <c r="G30" i="5"/>
  <c r="H30" i="5"/>
  <c r="I30" i="5"/>
  <c r="D30" i="5"/>
  <c r="M32" i="2"/>
  <c r="M23" i="2"/>
  <c r="M31" i="2"/>
  <c r="M30" i="2"/>
  <c r="AJ20" i="4"/>
  <c r="AK20" i="4" s="1"/>
  <c r="AL20" i="4" s="1"/>
  <c r="AJ21" i="4"/>
  <c r="AI20" i="5"/>
  <c r="AI6" i="5"/>
  <c r="AI7" i="5"/>
  <c r="AI8" i="5"/>
  <c r="AI9" i="5"/>
  <c r="AI10" i="5"/>
  <c r="AI11" i="5"/>
  <c r="AI12" i="5"/>
  <c r="AI13" i="5"/>
  <c r="AI14" i="5"/>
  <c r="AI15" i="5"/>
  <c r="AI16" i="5"/>
  <c r="AI17" i="5"/>
  <c r="AI18" i="5"/>
  <c r="AI19" i="5"/>
  <c r="AI5" i="5"/>
  <c r="AJ14" i="4"/>
  <c r="D45" i="7"/>
  <c r="M26" i="2"/>
  <c r="M27" i="2"/>
  <c r="M28" i="2"/>
  <c r="AJ13" i="4"/>
  <c r="AK13" i="4"/>
  <c r="AL13" i="4" s="1"/>
  <c r="AJ15" i="4"/>
  <c r="AK15" i="4"/>
  <c r="M25" i="2"/>
  <c r="M24" i="2"/>
  <c r="M22" i="2"/>
  <c r="M20" i="2"/>
  <c r="M21" i="2"/>
  <c r="M17" i="2"/>
  <c r="M18" i="2"/>
  <c r="M19" i="2"/>
  <c r="AJ18" i="4"/>
  <c r="AK18" i="4" s="1"/>
  <c r="AJ19" i="4"/>
  <c r="AL19" i="4" s="1"/>
  <c r="AK19" i="4"/>
  <c r="AJ12" i="4"/>
  <c r="AK12" i="4"/>
  <c r="AL12" i="4"/>
  <c r="AJ16" i="4"/>
  <c r="AJ17" i="4"/>
  <c r="AK17" i="4"/>
  <c r="M16" i="2"/>
  <c r="D41" i="2"/>
  <c r="F41" i="2"/>
  <c r="M7" i="2"/>
  <c r="M14" i="2"/>
  <c r="M4" i="2"/>
  <c r="M12" i="2"/>
  <c r="M11" i="2"/>
  <c r="M9" i="2"/>
  <c r="M10" i="2"/>
  <c r="M5" i="2"/>
  <c r="M6" i="2"/>
  <c r="M8" i="2"/>
  <c r="I41" i="2"/>
  <c r="L41" i="2"/>
  <c r="K41" i="2"/>
  <c r="G41" i="2"/>
  <c r="M13" i="2"/>
  <c r="M15" i="2"/>
  <c r="M29" i="2"/>
  <c r="M41" i="2" s="1"/>
  <c r="AK21" i="4"/>
  <c r="AL21" i="4"/>
  <c r="C41" i="2"/>
  <c r="M37" i="2"/>
  <c r="AK16" i="4"/>
  <c r="AL16" i="4"/>
  <c r="H41" i="2"/>
  <c r="AL15" i="4"/>
  <c r="AL17" i="4"/>
  <c r="AL18" i="4" l="1"/>
  <c r="AK14" i="4"/>
  <c r="AL14" i="4" s="1"/>
  <c r="AL22" i="4" s="1"/>
  <c r="AJ22" i="4"/>
  <c r="AK22" i="4" l="1"/>
</calcChain>
</file>

<file path=xl/sharedStrings.xml><?xml version="1.0" encoding="utf-8"?>
<sst xmlns="http://schemas.openxmlformats.org/spreadsheetml/2006/main" count="914" uniqueCount="326">
  <si>
    <t>ชื่อ-สกุล</t>
  </si>
  <si>
    <t>เริ่มงาน</t>
  </si>
  <si>
    <t>ลำดับที่</t>
  </si>
  <si>
    <t>ป่วย</t>
  </si>
  <si>
    <t>พักร้อน</t>
  </si>
  <si>
    <t>ลาออก</t>
  </si>
  <si>
    <t>ขาดงาน</t>
  </si>
  <si>
    <t>วันลา</t>
  </si>
  <si>
    <t>ชม.ล่วงเวลา</t>
  </si>
  <si>
    <t>เบี้ยเลี้ยง</t>
  </si>
  <si>
    <t>ค่าเช่ารถ</t>
  </si>
  <si>
    <t>หักณที่จ่าย 3 %</t>
  </si>
  <si>
    <t>ค่าเช่าสุทธิ</t>
  </si>
  <si>
    <t>ค่าคอม</t>
  </si>
  <si>
    <t>รายเดือน</t>
  </si>
  <si>
    <t>หมายเหตุ</t>
  </si>
  <si>
    <t>ประเภทการจ้าง</t>
  </si>
  <si>
    <t>ขาด-เกิน</t>
  </si>
  <si>
    <t>ค้างชำระ</t>
  </si>
  <si>
    <t>ซื้อขนม</t>
  </si>
  <si>
    <t>เครื่องคิดเลข</t>
  </si>
  <si>
    <t>ค่าเสื้อ</t>
  </si>
  <si>
    <t>ค่าบิลผิด</t>
  </si>
  <si>
    <t>ลำดับ</t>
  </si>
  <si>
    <t>รวมหักต่อคน</t>
  </si>
  <si>
    <t>ค่าบ้านพัก</t>
  </si>
  <si>
    <t>เบี้ยขยัน</t>
  </si>
  <si>
    <t>เงินประกัน</t>
  </si>
  <si>
    <t>หัก</t>
  </si>
  <si>
    <t>คืน</t>
  </si>
  <si>
    <t>สรุปค่าล่วงเวลา (บาท)</t>
  </si>
  <si>
    <t>วันทำงาน</t>
  </si>
  <si>
    <t>สรุปค่าแรงวันหยุด(บาท)</t>
  </si>
  <si>
    <t>สรุปเงินเดือนจ่ายสุทธิ</t>
  </si>
  <si>
    <t>ชั่วโมง</t>
  </si>
  <si>
    <t>นาที</t>
  </si>
  <si>
    <t>รายงานการปฏิบัติงานพนักงานสาขา อยุธยา</t>
  </si>
  <si>
    <t>รายการหักเงินค้ำประกันพนักงาน สาขา อยุธยา</t>
  </si>
  <si>
    <t>ยอดคืน</t>
  </si>
  <si>
    <t>ค่าธนาคาร</t>
  </si>
  <si>
    <t>เงินเดือน</t>
  </si>
  <si>
    <t>รายการหักพนักงานสาขา อยุธยา</t>
  </si>
  <si>
    <t>รายวัน</t>
  </si>
  <si>
    <t>รวม</t>
  </si>
  <si>
    <t>เขตการขาย</t>
  </si>
  <si>
    <t>รวมสุทธิ</t>
  </si>
  <si>
    <t>....................................................</t>
  </si>
  <si>
    <t>(....................................................)</t>
  </si>
  <si>
    <t>ผู้จัดการฝ่ายขาย</t>
  </si>
  <si>
    <t>นายณัฐพงษ์  บ้านมะหิงษ์</t>
  </si>
  <si>
    <t>03/52</t>
  </si>
  <si>
    <t>04/52</t>
  </si>
  <si>
    <t>04/53</t>
  </si>
  <si>
    <t>05/52</t>
  </si>
  <si>
    <t>06/52</t>
  </si>
  <si>
    <t>s</t>
  </si>
  <si>
    <t>b</t>
  </si>
  <si>
    <t>000656</t>
  </si>
  <si>
    <t>บาท</t>
  </si>
  <si>
    <t>ยอดจ่ายสุทธิ</t>
  </si>
  <si>
    <t>รายการหักพนักงานสาขาอยุธยา</t>
  </si>
  <si>
    <t>รายการหัก</t>
  </si>
  <si>
    <t>07/52</t>
  </si>
  <si>
    <t>08/52</t>
  </si>
  <si>
    <t>09/52</t>
  </si>
  <si>
    <t>10/52</t>
  </si>
  <si>
    <t>11/52</t>
  </si>
  <si>
    <t>12/52</t>
  </si>
  <si>
    <t>01/53</t>
  </si>
  <si>
    <t>02/53</t>
  </si>
  <si>
    <t xml:space="preserve">ยอดโอนเข้าบัญชี </t>
  </si>
  <si>
    <t>เลขบัญชี</t>
  </si>
  <si>
    <t>ค่าธรรมเนียม</t>
  </si>
  <si>
    <t>515-2-02714-4</t>
  </si>
  <si>
    <t>หักคนละ</t>
  </si>
  <si>
    <t>ผู้จัดการสาขา หักเดือนละ 1,000 บาท  หักจนครบ  50,000  บาท</t>
  </si>
  <si>
    <t>ฝ่ายขายหักเดือนละ 500 บ.,หักจนครบ 20,000 บ.</t>
  </si>
  <si>
    <t>ผู้ช่วยผู้จัดการสาขา หักเดือนละ 700 บาท  หักจนครบ  30,000  บาท</t>
  </si>
  <si>
    <t>พนักงานประจำสำนักงานหักเดือนละ 300 บ.,หักจนครบ 6,000 บ.</t>
  </si>
  <si>
    <t>23/02/52</t>
  </si>
  <si>
    <t>นางสาวภัทราภรณ์  ไพเราะ</t>
  </si>
  <si>
    <t>22/03/53</t>
  </si>
  <si>
    <t>3/53</t>
  </si>
  <si>
    <t xml:space="preserve"> </t>
  </si>
  <si>
    <t>515-2-04438-2</t>
  </si>
  <si>
    <t>4/53</t>
  </si>
  <si>
    <t>5/53</t>
  </si>
  <si>
    <t>นางสาวพนิดา  ราชปละ</t>
  </si>
  <si>
    <t>000808</t>
  </si>
  <si>
    <t>000864</t>
  </si>
  <si>
    <t>6/53</t>
  </si>
  <si>
    <t>ช่วยงานศพ</t>
  </si>
  <si>
    <t>531-2-04102-7</t>
  </si>
  <si>
    <t>งวดคืน</t>
  </si>
  <si>
    <t>7/53</t>
  </si>
  <si>
    <t>8/53</t>
  </si>
  <si>
    <r>
      <t xml:space="preserve">โอนเข้าบัญชี </t>
    </r>
    <r>
      <rPr>
        <sz val="16"/>
        <color indexed="10"/>
        <rFont val="Angsana New"/>
        <family val="1"/>
      </rPr>
      <t>ธ.  ธนชาต</t>
    </r>
  </si>
  <si>
    <t>9/53</t>
  </si>
  <si>
    <t xml:space="preserve">รายการหัก ณ 3% ที่จ่าย </t>
  </si>
  <si>
    <t>24/05/53</t>
  </si>
  <si>
    <t>10/53</t>
  </si>
  <si>
    <t>11/53</t>
  </si>
  <si>
    <t>12/53</t>
  </si>
  <si>
    <t>สรุปค่าแรงวันหยุด</t>
  </si>
  <si>
    <t>กิจ</t>
  </si>
  <si>
    <t>สาย</t>
  </si>
  <si>
    <t xml:space="preserve">ประจำเดือน   </t>
  </si>
  <si>
    <t>1/54</t>
  </si>
  <si>
    <t>2/54</t>
  </si>
  <si>
    <t>3/54</t>
  </si>
  <si>
    <t>นางภัทราภรณ์  เสือคง (บัญชี)</t>
  </si>
  <si>
    <t>นางสาวภัทราภรณ์  เสือคง</t>
  </si>
  <si>
    <t>4/54</t>
  </si>
  <si>
    <t>5/54</t>
  </si>
  <si>
    <t>6/54</t>
  </si>
  <si>
    <t>นายเสน่ห์  เพิ่งบุรี</t>
  </si>
  <si>
    <t>515-6-02734-0</t>
  </si>
  <si>
    <t>000957</t>
  </si>
  <si>
    <t>20-6-54</t>
  </si>
  <si>
    <t>7/54</t>
  </si>
  <si>
    <t>8/54</t>
  </si>
  <si>
    <t>นายวรวุฒิ  จงทอง</t>
  </si>
  <si>
    <t>000958</t>
  </si>
  <si>
    <t>2-8-54</t>
  </si>
  <si>
    <t>515-2-02286-9</t>
  </si>
  <si>
    <t>9/54</t>
  </si>
  <si>
    <t>10/54</t>
  </si>
  <si>
    <t>11/54</t>
  </si>
  <si>
    <t>12/54</t>
  </si>
  <si>
    <t xml:space="preserve"> -</t>
  </si>
  <si>
    <t>ครบ</t>
  </si>
  <si>
    <t>1/55</t>
  </si>
  <si>
    <t>2/55</t>
  </si>
  <si>
    <t>ผจก.</t>
  </si>
  <si>
    <t>3/55</t>
  </si>
  <si>
    <t>.</t>
  </si>
  <si>
    <t>4/55</t>
  </si>
  <si>
    <t>000978</t>
  </si>
  <si>
    <t>000980</t>
  </si>
  <si>
    <t>นางสาวสุภัทรา  ชัยนวล</t>
  </si>
  <si>
    <t>5-4-55</t>
  </si>
  <si>
    <t>515-2-02638-4</t>
  </si>
  <si>
    <t>นายพีร์นิธิ  มณีชูเกต</t>
  </si>
  <si>
    <t>5/55</t>
  </si>
  <si>
    <t>นายพีร์นิธิ  มณีชูเกตุ (ผจก.)</t>
  </si>
  <si>
    <t>6/55</t>
  </si>
  <si>
    <t>นายวีระศักดิ์  กลิ้งกลางดอน</t>
  </si>
  <si>
    <t xml:space="preserve">  -</t>
  </si>
  <si>
    <t>นายศราวุธ  จันต๊ะคาด</t>
  </si>
  <si>
    <t>010-6-03001-8</t>
  </si>
  <si>
    <t>นายศุภชัย  ภูจอมขำ</t>
  </si>
  <si>
    <t>7/55</t>
  </si>
  <si>
    <t xml:space="preserve">                                                                                                                                                                                                                        </t>
  </si>
  <si>
    <t>8/55</t>
  </si>
  <si>
    <t>9/55</t>
  </si>
  <si>
    <t>ค่าคอม (พิเศษ)</t>
  </si>
  <si>
    <t>10/55</t>
  </si>
  <si>
    <t>11-55</t>
  </si>
  <si>
    <t>11/55</t>
  </si>
  <si>
    <t>12-55</t>
  </si>
  <si>
    <t>12/55</t>
  </si>
  <si>
    <t>นายบุญยิ่ง  ทุ่มโมง</t>
  </si>
  <si>
    <t>1-56</t>
  </si>
  <si>
    <t>1/56</t>
  </si>
  <si>
    <t>2/56</t>
  </si>
  <si>
    <t>นายอลงกรณ์  ผลทวี</t>
  </si>
  <si>
    <t>นายอุเทน  น้อยคำภา</t>
  </si>
  <si>
    <t>นายอรรถพร  ผลทวี</t>
  </si>
  <si>
    <t>515-6-05525-4</t>
  </si>
  <si>
    <t>515-6-05572-5</t>
  </si>
  <si>
    <t>26-1-56</t>
  </si>
  <si>
    <t>001010</t>
  </si>
  <si>
    <t>อัตราเงินเดือ 56</t>
  </si>
  <si>
    <t>3/56</t>
  </si>
  <si>
    <t>4/56</t>
  </si>
  <si>
    <t>5-56</t>
  </si>
  <si>
    <t>5/56</t>
  </si>
  <si>
    <t>6/56</t>
  </si>
  <si>
    <t>7/56</t>
  </si>
  <si>
    <t>8/56</t>
  </si>
  <si>
    <t>9/56</t>
  </si>
  <si>
    <t>ออก</t>
  </si>
  <si>
    <t>ค้างชำระ(บิลค้าง)</t>
  </si>
  <si>
    <t>10/56</t>
  </si>
  <si>
    <t>001025</t>
  </si>
  <si>
    <t>11/56</t>
  </si>
  <si>
    <t>นายแดง  หมั่นทรัพย์</t>
  </si>
  <si>
    <t>นายอัจฉริยะ  แซ่อึ้ง</t>
  </si>
  <si>
    <t>1-11-56</t>
  </si>
  <si>
    <t>151-6-04869-9</t>
  </si>
  <si>
    <t>12/56</t>
  </si>
  <si>
    <t>1/57</t>
  </si>
  <si>
    <t>นาย บุญโฮม  ศรีอาจ</t>
  </si>
  <si>
    <t>ค่าพนักงานขับรถบริษัท</t>
  </si>
  <si>
    <t>2/57</t>
  </si>
  <si>
    <t>ยอดเติบโต</t>
  </si>
  <si>
    <t>001062</t>
  </si>
  <si>
    <t>นายวรชาติ  จันทร์ช่วง</t>
  </si>
  <si>
    <t>24-3-57</t>
  </si>
  <si>
    <t>3/57</t>
  </si>
  <si>
    <t>4/57</t>
  </si>
  <si>
    <t>531-6-03950-1</t>
  </si>
  <si>
    <t>000981</t>
  </si>
  <si>
    <t>นางสาวสว่างเนตร  ภูพันนา</t>
  </si>
  <si>
    <t>5/57</t>
  </si>
  <si>
    <t>515-6-07451-7</t>
  </si>
  <si>
    <t>15-5-57</t>
  </si>
  <si>
    <t>6/57</t>
  </si>
  <si>
    <t>001070</t>
  </si>
  <si>
    <t>นายปิยะ  กล้าวาจา</t>
  </si>
  <si>
    <t>16-6-57</t>
  </si>
  <si>
    <t>392-6-03288-2</t>
  </si>
  <si>
    <t>7/57</t>
  </si>
  <si>
    <t>001076</t>
  </si>
  <si>
    <t>001077</t>
  </si>
  <si>
    <t>นายวีระพล  บุญด้วยลาน</t>
  </si>
  <si>
    <t>นายสำเนียง ชุดใหม่</t>
  </si>
  <si>
    <t>นายนิวัฒน์ ปัดไธสง</t>
  </si>
  <si>
    <t>16-8-57</t>
  </si>
  <si>
    <t>8/57</t>
  </si>
  <si>
    <t>119-6-02001-1</t>
  </si>
  <si>
    <t>515-6-07987-6</t>
  </si>
  <si>
    <t>515-6-07986-8</t>
  </si>
  <si>
    <t>นายเชาวัฒน์  เกตุพงษ์</t>
  </si>
  <si>
    <t>001081</t>
  </si>
  <si>
    <t>515-6-08131-0</t>
  </si>
  <si>
    <t>9/57</t>
  </si>
  <si>
    <t>รถบริษัท (สีส้มหัวขาว)</t>
  </si>
  <si>
    <t>16-9-57</t>
  </si>
  <si>
    <t>ค่าส่วนเกิน PDA</t>
  </si>
  <si>
    <t>ผู้ช่วย</t>
  </si>
  <si>
    <t>นายอลงกรณ์  พึ่งพินิจ</t>
  </si>
  <si>
    <t>29-9-57</t>
  </si>
  <si>
    <t>10/57</t>
  </si>
  <si>
    <t>001083</t>
  </si>
  <si>
    <t>001084</t>
  </si>
  <si>
    <t>001085</t>
  </si>
  <si>
    <t>4-10-57</t>
  </si>
  <si>
    <t>14-10-57</t>
  </si>
  <si>
    <t>515-2-05549-8</t>
  </si>
  <si>
    <t>515-6-08207-3</t>
  </si>
  <si>
    <t>นายเสน่ห์  เพิ่งบุรี ผู้ช่วย ผจก.</t>
  </si>
  <si>
    <t>11/57</t>
  </si>
  <si>
    <r>
      <t xml:space="preserve">นายพีร์นิธิ  มณีชูเกตุ  </t>
    </r>
    <r>
      <rPr>
        <sz val="16"/>
        <color indexed="10"/>
        <rFont val="Angsana New"/>
        <family val="1"/>
      </rPr>
      <t>ผจก</t>
    </r>
  </si>
  <si>
    <t>นายสำเนียง  ชุดใหม่</t>
  </si>
  <si>
    <t>นายนิวัฒน์  ปัดไธสง</t>
  </si>
  <si>
    <t>12/57</t>
  </si>
  <si>
    <t>นายปิยะ  คำสุด</t>
  </si>
  <si>
    <t>001088</t>
  </si>
  <si>
    <t>15-12-57</t>
  </si>
  <si>
    <t>5156084554</t>
  </si>
  <si>
    <t>001089</t>
  </si>
  <si>
    <t>001090</t>
  </si>
  <si>
    <t>นายสุรชัย  โป๊ะประนม</t>
  </si>
  <si>
    <t>นายนิวัต  กิจเทพ</t>
  </si>
  <si>
    <t>6-1-58</t>
  </si>
  <si>
    <t>8-1-58</t>
  </si>
  <si>
    <t>1/58</t>
  </si>
  <si>
    <t>5156085217</t>
  </si>
  <si>
    <t>5156085291</t>
  </si>
  <si>
    <t>นายยงยุทธ  แว่นแก้ว</t>
  </si>
  <si>
    <t>นายเขตตะวัน  ประชัน</t>
  </si>
  <si>
    <t>0686117796</t>
  </si>
  <si>
    <t>5156086483</t>
  </si>
  <si>
    <t>2/58</t>
  </si>
  <si>
    <t>001098</t>
  </si>
  <si>
    <t>นายวรชาติ  จันทร์ช่วง ทดลองผู้ช่วยผจก.</t>
  </si>
  <si>
    <t>3/58</t>
  </si>
  <si>
    <t>001101</t>
  </si>
  <si>
    <t>001102</t>
  </si>
  <si>
    <t>001103</t>
  </si>
  <si>
    <t>นายปฎิภาณ  ขาวสะอาด</t>
  </si>
  <si>
    <t>นายธีรพร  ไตรบรรณ์</t>
  </si>
  <si>
    <t>นายสิทธิชัย  คำวรรณ</t>
  </si>
  <si>
    <t>นายปัญญา  เหมรา</t>
  </si>
  <si>
    <t>นายไตรภูมิ  วงค์กำภู</t>
  </si>
  <si>
    <t>นายดิเรก  โฉมศรี</t>
  </si>
  <si>
    <t>นายจักรธร  บุญสำราญ</t>
  </si>
  <si>
    <t>นายบรรพต  โฉมศรี</t>
  </si>
  <si>
    <t>นายอานนท์  ผายชำนาญ</t>
  </si>
  <si>
    <t>5156087269</t>
  </si>
  <si>
    <t>5156087201</t>
  </si>
  <si>
    <t>5156087544</t>
  </si>
  <si>
    <t>5156087586</t>
  </si>
  <si>
    <t>5156087382</t>
  </si>
  <si>
    <t>5156087528</t>
  </si>
  <si>
    <t>3926040186</t>
  </si>
  <si>
    <t>5156087502</t>
  </si>
  <si>
    <t>5-3-58</t>
  </si>
  <si>
    <t>001104</t>
  </si>
  <si>
    <t>9-3-58</t>
  </si>
  <si>
    <t>19-3-58</t>
  </si>
  <si>
    <t>5156088354</t>
  </si>
  <si>
    <t>นายเรวัต  ศรีไกรสุข</t>
  </si>
  <si>
    <t>นายเมธี  ใยเจริญ</t>
  </si>
  <si>
    <t>นายวสันต์  ลิ้มมะดัน</t>
  </si>
  <si>
    <t>001105</t>
  </si>
  <si>
    <t>001106</t>
  </si>
  <si>
    <t>4/58</t>
  </si>
  <si>
    <t>OUT</t>
  </si>
  <si>
    <t>นายวีระยุทธ  สุพงษ์</t>
  </si>
  <si>
    <t>5156089059</t>
  </si>
  <si>
    <t>5156088786</t>
  </si>
  <si>
    <t>5156089237</t>
  </si>
  <si>
    <t>5316059682</t>
  </si>
  <si>
    <t>8-4-58</t>
  </si>
  <si>
    <t>7-4-58</t>
  </si>
  <si>
    <t>16-4-58</t>
  </si>
  <si>
    <t>20-4-58</t>
  </si>
  <si>
    <t>ประจำเดือน พฤษภาคม 2558</t>
  </si>
  <si>
    <t>งวดเดือน พฤษภาคม 2558</t>
  </si>
  <si>
    <t>เบี้ยเลี้ยงพนักงานขาย 26  เมษายน 2558  -  25 พฤษภาคม 2558</t>
  </si>
  <si>
    <t>ค่าจ้างรถพนักงานขาย  26  เมษายน 2558   -  25 พฤษภาคม 2558</t>
  </si>
  <si>
    <t>นายกฤษฎา  เสริฐมาลี</t>
  </si>
  <si>
    <t>นายมานะ  ขันธสอน</t>
  </si>
  <si>
    <t>นายศุภชาติ  บุญตุวงษ์</t>
  </si>
  <si>
    <t>ประจำเดือน  พฤษภาคม  2558</t>
  </si>
  <si>
    <t>001097</t>
  </si>
  <si>
    <t>สาขาอยุธยา  พฤษภาคม 2558</t>
  </si>
  <si>
    <t>3926041548</t>
  </si>
  <si>
    <t>5156090416</t>
  </si>
  <si>
    <t>5156089627</t>
  </si>
  <si>
    <t>5/58</t>
  </si>
  <si>
    <t>28-4-58</t>
  </si>
  <si>
    <t>2-5-58</t>
  </si>
  <si>
    <t>7-5-58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</si>
</sst>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9" formatCode="_-* #,##0_-;\-* #,##0_-;_-* &quot;-&quot;_-;_-@_-"/>
    <numFmt numFmtId="171" formatCode="_-* #,##0.00_-;\-* #,##0.00_-;_-* &quot;-&quot;??_-;_-@_-"/>
    <numFmt numFmtId="181" formatCode="_-* #,##0_-;\-* #,##0_-;_-* &quot;-&quot;??_-;_-@_-"/>
  </numFmts>
  <fonts count="79">
    <font>
      <sz val="10"/>
      <name val="Arial"/>
      <charset val="222"/>
    </font>
    <font>
      <sz val="11"/>
      <color indexed="8"/>
      <name val="Tahoma"/>
      <family val="2"/>
      <charset val="222"/>
    </font>
    <font>
      <sz val="10"/>
      <name val="Arial"/>
      <family val="2"/>
    </font>
    <font>
      <b/>
      <sz val="16"/>
      <name val="AngsanaUPC"/>
      <family val="1"/>
      <charset val="222"/>
    </font>
    <font>
      <sz val="16"/>
      <name val="AngsanaUPC"/>
      <family val="1"/>
      <charset val="222"/>
    </font>
    <font>
      <sz val="8"/>
      <name val="Arial"/>
      <family val="2"/>
    </font>
    <font>
      <sz val="14"/>
      <name val="AngsanaUPC"/>
      <family val="1"/>
      <charset val="222"/>
    </font>
    <font>
      <sz val="14"/>
      <name val="Arial"/>
      <family val="2"/>
    </font>
    <font>
      <sz val="10"/>
      <name val="Arial"/>
      <family val="2"/>
    </font>
    <font>
      <sz val="16"/>
      <name val="Browallia New"/>
      <family val="2"/>
    </font>
    <font>
      <b/>
      <sz val="20"/>
      <name val="Browallia New"/>
      <family val="2"/>
    </font>
    <font>
      <b/>
      <sz val="16"/>
      <name val="Browallia New"/>
      <family val="2"/>
    </font>
    <font>
      <b/>
      <sz val="18"/>
      <name val="Browallia New"/>
      <family val="2"/>
    </font>
    <font>
      <b/>
      <sz val="18"/>
      <name val="AngsanaUPC"/>
      <family val="1"/>
      <charset val="222"/>
    </font>
    <font>
      <sz val="14"/>
      <name val="Angsana New"/>
      <family val="1"/>
    </font>
    <font>
      <sz val="16"/>
      <name val="Angsana New"/>
      <family val="1"/>
    </font>
    <font>
      <sz val="16"/>
      <color indexed="10"/>
      <name val="Angsana New"/>
      <family val="1"/>
    </font>
    <font>
      <sz val="16"/>
      <color indexed="9"/>
      <name val="Angsana New"/>
      <family val="1"/>
    </font>
    <font>
      <sz val="16"/>
      <color indexed="8"/>
      <name val="Angsana New"/>
      <family val="1"/>
    </font>
    <font>
      <sz val="16"/>
      <color indexed="12"/>
      <name val="Angsana New"/>
      <family val="1"/>
    </font>
    <font>
      <sz val="14"/>
      <color indexed="12"/>
      <name val="Angsana New"/>
      <family val="1"/>
    </font>
    <font>
      <sz val="14"/>
      <color indexed="12"/>
      <name val="Angsana New"/>
      <family val="1"/>
    </font>
    <font>
      <sz val="18"/>
      <name val="Angsana New"/>
      <family val="1"/>
    </font>
    <font>
      <sz val="15"/>
      <name val="Angsana New"/>
      <family val="1"/>
    </font>
    <font>
      <b/>
      <sz val="15"/>
      <name val="Angsana New"/>
      <family val="1"/>
    </font>
    <font>
      <sz val="15"/>
      <color indexed="8"/>
      <name val="Angsana New"/>
      <family val="1"/>
    </font>
    <font>
      <sz val="15"/>
      <color indexed="10"/>
      <name val="Angsana New"/>
      <family val="1"/>
    </font>
    <font>
      <sz val="15"/>
      <color indexed="9"/>
      <name val="Angsana New"/>
      <family val="1"/>
    </font>
    <font>
      <sz val="15"/>
      <color indexed="48"/>
      <name val="Angsana New"/>
      <family val="1"/>
    </font>
    <font>
      <b/>
      <sz val="14"/>
      <name val="AngsanaUPC"/>
      <family val="1"/>
      <charset val="222"/>
    </font>
    <font>
      <b/>
      <sz val="14"/>
      <name val="Angsana New"/>
      <family val="1"/>
    </font>
    <font>
      <b/>
      <sz val="10"/>
      <name val="Arial"/>
      <family val="2"/>
    </font>
    <font>
      <sz val="10"/>
      <color indexed="12"/>
      <name val="Arial"/>
      <family val="2"/>
    </font>
    <font>
      <b/>
      <sz val="14"/>
      <color indexed="12"/>
      <name val="Angsana New"/>
      <family val="1"/>
    </font>
    <font>
      <b/>
      <sz val="15"/>
      <color indexed="10"/>
      <name val="Angsana New"/>
      <family val="1"/>
    </font>
    <font>
      <b/>
      <sz val="15"/>
      <color indexed="8"/>
      <name val="Angsana New"/>
      <family val="1"/>
    </font>
    <font>
      <b/>
      <sz val="15"/>
      <color indexed="48"/>
      <name val="Angsana New"/>
      <family val="1"/>
    </font>
    <font>
      <b/>
      <sz val="15"/>
      <color indexed="9"/>
      <name val="Angsana New"/>
      <family val="1"/>
    </font>
    <font>
      <sz val="15"/>
      <color indexed="12"/>
      <name val="Angsana New"/>
      <family val="1"/>
    </font>
    <font>
      <sz val="16"/>
      <color indexed="8"/>
      <name val="Angsana New"/>
      <family val="1"/>
    </font>
    <font>
      <sz val="10"/>
      <color indexed="10"/>
      <name val="Arial"/>
      <family val="2"/>
    </font>
    <font>
      <b/>
      <sz val="16"/>
      <color indexed="10"/>
      <name val="Angsana New"/>
      <family val="1"/>
    </font>
    <font>
      <b/>
      <sz val="15"/>
      <color indexed="12"/>
      <name val="Angsana New"/>
      <family val="1"/>
    </font>
    <font>
      <sz val="14"/>
      <color indexed="12"/>
      <name val="Angsana New"/>
      <family val="1"/>
    </font>
    <font>
      <b/>
      <sz val="16"/>
      <color indexed="12"/>
      <name val="Angsana New"/>
      <family val="1"/>
    </font>
    <font>
      <b/>
      <sz val="14"/>
      <color indexed="12"/>
      <name val="Angsana New"/>
      <family val="1"/>
    </font>
    <font>
      <sz val="16"/>
      <color indexed="12"/>
      <name val="Angsana New"/>
      <family val="1"/>
    </font>
    <font>
      <sz val="10"/>
      <color indexed="48"/>
      <name val="Arial"/>
      <family val="2"/>
    </font>
    <font>
      <sz val="16"/>
      <color indexed="10"/>
      <name val="AngsanaUPC"/>
      <family val="1"/>
      <charset val="222"/>
    </font>
    <font>
      <b/>
      <sz val="16"/>
      <color indexed="8"/>
      <name val="Angsana New"/>
      <family val="1"/>
    </font>
    <font>
      <sz val="10"/>
      <color indexed="8"/>
      <name val="Arial"/>
      <family val="2"/>
    </font>
    <font>
      <sz val="20"/>
      <name val="Angsana New"/>
      <family val="1"/>
    </font>
    <font>
      <sz val="18"/>
      <color indexed="12"/>
      <name val="Angsana New"/>
      <family val="1"/>
    </font>
    <font>
      <b/>
      <sz val="10"/>
      <color indexed="12"/>
      <name val="Arial"/>
      <family val="2"/>
    </font>
    <font>
      <sz val="16"/>
      <color indexed="12"/>
      <name val="Angsana New"/>
      <family val="1"/>
    </font>
    <font>
      <b/>
      <sz val="16"/>
      <name val="Angsana New"/>
      <family val="1"/>
    </font>
    <font>
      <b/>
      <sz val="10"/>
      <color indexed="8"/>
      <name val="Arial"/>
      <family val="2"/>
    </font>
    <font>
      <sz val="22"/>
      <name val="Angsana New"/>
      <family val="1"/>
    </font>
    <font>
      <b/>
      <sz val="22"/>
      <name val="AngsanaUPC"/>
      <family val="1"/>
      <charset val="222"/>
    </font>
    <font>
      <b/>
      <sz val="20"/>
      <name val="AngsanaUPC"/>
      <family val="1"/>
      <charset val="222"/>
    </font>
    <font>
      <b/>
      <sz val="18"/>
      <name val="Angsana New"/>
      <family val="1"/>
    </font>
    <font>
      <b/>
      <sz val="14"/>
      <color rgb="FF0000FF"/>
      <name val="Angsana New"/>
      <family val="1"/>
    </font>
    <font>
      <b/>
      <sz val="14"/>
      <color rgb="FFFF0000"/>
      <name val="Angsana New"/>
      <family val="1"/>
    </font>
    <font>
      <sz val="16"/>
      <color rgb="FF0033CC"/>
      <name val="Angsana New"/>
      <family val="1"/>
    </font>
    <font>
      <sz val="15"/>
      <color rgb="FF0033CC"/>
      <name val="Angsana New"/>
      <family val="1"/>
    </font>
    <font>
      <b/>
      <sz val="16"/>
      <color rgb="FF0033CC"/>
      <name val="Angsana New"/>
      <family val="1"/>
    </font>
    <font>
      <sz val="16"/>
      <color rgb="FFFF0000"/>
      <name val="Angsana New"/>
      <family val="1"/>
    </font>
    <font>
      <sz val="18"/>
      <color rgb="FF0000FF"/>
      <name val="Angsana New"/>
      <family val="1"/>
    </font>
    <font>
      <b/>
      <sz val="16"/>
      <color rgb="FFFF0000"/>
      <name val="Angsana New"/>
      <family val="1"/>
    </font>
    <font>
      <sz val="14"/>
      <color rgb="FFFF0000"/>
      <name val="Angsana New"/>
      <family val="1"/>
    </font>
    <font>
      <b/>
      <sz val="24"/>
      <color rgb="FF00B0F0"/>
      <name val="Angsana New"/>
      <family val="1"/>
    </font>
    <font>
      <b/>
      <sz val="10"/>
      <color rgb="FF0033CC"/>
      <name val="Arial"/>
      <family val="2"/>
    </font>
    <font>
      <sz val="14"/>
      <color rgb="FF0000FF"/>
      <name val="Angsana New"/>
      <family val="1"/>
    </font>
    <font>
      <sz val="15"/>
      <color rgb="FF0000FF"/>
      <name val="Angsana New"/>
      <family val="1"/>
    </font>
    <font>
      <sz val="16"/>
      <color rgb="FF0000FF"/>
      <name val="Angsana New"/>
      <family val="1"/>
    </font>
    <font>
      <b/>
      <sz val="16"/>
      <color rgb="FFFF0000"/>
      <name val="Browallia New"/>
      <family val="2"/>
    </font>
    <font>
      <b/>
      <sz val="16"/>
      <color rgb="FFFF0000"/>
      <name val="AngsanaUPC"/>
      <family val="1"/>
      <charset val="222"/>
    </font>
    <font>
      <b/>
      <sz val="18"/>
      <color rgb="FF0033CC"/>
      <name val="Angsana New"/>
      <family val="1"/>
    </font>
    <font>
      <b/>
      <sz val="15"/>
      <color rgb="FF0000FF"/>
      <name val="Angsana New"/>
      <family val="1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/>
      <bottom style="thin">
        <color rgb="FFFF0000"/>
      </bottom>
      <diagonal/>
    </border>
  </borders>
  <cellStyleXfs count="4">
    <xf numFmtId="0" fontId="0" fillId="0" borderId="0"/>
    <xf numFmtId="0" fontId="1" fillId="0" borderId="0"/>
    <xf numFmtId="171" fontId="2" fillId="0" borderId="0" applyFont="0" applyFill="0" applyBorder="0" applyAlignment="0" applyProtection="0"/>
    <xf numFmtId="0" fontId="8" fillId="0" borderId="0"/>
  </cellStyleXfs>
  <cellXfs count="342">
    <xf numFmtId="0" fontId="0" fillId="0" borderId="0" xfId="0"/>
    <xf numFmtId="0" fontId="0" fillId="0" borderId="0" xfId="0" applyFill="1"/>
    <xf numFmtId="0" fontId="6" fillId="0" borderId="0" xfId="0" applyFont="1" applyFill="1" applyBorder="1"/>
    <xf numFmtId="0" fontId="15" fillId="0" borderId="0" xfId="3" applyFont="1" applyFill="1" applyAlignment="1">
      <alignment horizontal="center"/>
    </xf>
    <xf numFmtId="0" fontId="20" fillId="0" borderId="0" xfId="0" applyFont="1"/>
    <xf numFmtId="0" fontId="14" fillId="0" borderId="1" xfId="0" applyFont="1" applyFill="1" applyBorder="1" applyAlignment="1">
      <alignment horizontal="center"/>
    </xf>
    <xf numFmtId="0" fontId="14" fillId="0" borderId="0" xfId="0" applyFont="1" applyFill="1"/>
    <xf numFmtId="4" fontId="14" fillId="0" borderId="1" xfId="0" applyNumberFormat="1" applyFont="1" applyFill="1" applyBorder="1" applyAlignment="1">
      <alignment horizontal="center"/>
    </xf>
    <xf numFmtId="0" fontId="14" fillId="0" borderId="0" xfId="0" applyFont="1" applyFill="1" applyBorder="1"/>
    <xf numFmtId="49" fontId="14" fillId="0" borderId="1" xfId="0" applyNumberFormat="1" applyFont="1" applyFill="1" applyBorder="1" applyAlignment="1">
      <alignment horizontal="center"/>
    </xf>
    <xf numFmtId="49" fontId="21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49" fontId="14" fillId="0" borderId="1" xfId="0" applyNumberFormat="1" applyFont="1" applyBorder="1" applyAlignment="1">
      <alignment horizontal="center"/>
    </xf>
    <xf numFmtId="4" fontId="14" fillId="0" borderId="1" xfId="0" applyNumberFormat="1" applyFont="1" applyBorder="1" applyAlignment="1">
      <alignment horizontal="center"/>
    </xf>
    <xf numFmtId="171" fontId="14" fillId="0" borderId="1" xfId="2" applyFont="1" applyFill="1" applyBorder="1"/>
    <xf numFmtId="49" fontId="14" fillId="0" borderId="0" xfId="0" applyNumberFormat="1" applyFont="1" applyFill="1" applyBorder="1" applyAlignment="1">
      <alignment horizontal="center"/>
    </xf>
    <xf numFmtId="0" fontId="22" fillId="0" borderId="1" xfId="1" applyFont="1" applyFill="1" applyBorder="1" applyAlignment="1">
      <alignment vertical="center"/>
    </xf>
    <xf numFmtId="0" fontId="23" fillId="0" borderId="0" xfId="0" applyFont="1" applyProtection="1">
      <protection locked="0"/>
    </xf>
    <xf numFmtId="0" fontId="23" fillId="0" borderId="0" xfId="0" applyFont="1" applyAlignment="1" applyProtection="1">
      <alignment horizontal="center"/>
      <protection locked="0"/>
    </xf>
    <xf numFmtId="0" fontId="23" fillId="0" borderId="0" xfId="0" applyFont="1" applyAlignment="1" applyProtection="1">
      <alignment horizontal="right"/>
      <protection locked="0"/>
    </xf>
    <xf numFmtId="0" fontId="23" fillId="0" borderId="0" xfId="0" applyFont="1" applyFill="1" applyProtection="1">
      <protection locked="0"/>
    </xf>
    <xf numFmtId="0" fontId="25" fillId="0" borderId="1" xfId="0" applyFont="1" applyFill="1" applyBorder="1" applyAlignment="1" applyProtection="1">
      <alignment horizontal="center"/>
      <protection locked="0"/>
    </xf>
    <xf numFmtId="49" fontId="23" fillId="0" borderId="1" xfId="0" applyNumberFormat="1" applyFont="1" applyFill="1" applyBorder="1" applyAlignment="1" applyProtection="1">
      <alignment horizontal="center"/>
      <protection locked="0"/>
    </xf>
    <xf numFmtId="169" fontId="25" fillId="0" borderId="1" xfId="2" applyNumberFormat="1" applyFont="1" applyFill="1" applyBorder="1" applyAlignment="1" applyProtection="1">
      <alignment horizontal="center"/>
      <protection locked="0"/>
    </xf>
    <xf numFmtId="49" fontId="23" fillId="0" borderId="1" xfId="0" applyNumberFormat="1" applyFont="1" applyFill="1" applyBorder="1" applyAlignment="1">
      <alignment horizontal="center"/>
    </xf>
    <xf numFmtId="0" fontId="25" fillId="0" borderId="0" xfId="0" applyFont="1" applyFill="1" applyProtection="1">
      <protection locked="0"/>
    </xf>
    <xf numFmtId="0" fontId="26" fillId="0" borderId="0" xfId="0" applyFont="1" applyFill="1" applyProtection="1">
      <protection locked="0"/>
    </xf>
    <xf numFmtId="0" fontId="25" fillId="0" borderId="1" xfId="0" applyFont="1" applyFill="1" applyBorder="1" applyAlignment="1" applyProtection="1">
      <alignment shrinkToFit="1"/>
      <protection locked="0"/>
    </xf>
    <xf numFmtId="0" fontId="27" fillId="0" borderId="0" xfId="0" applyFont="1" applyFill="1" applyProtection="1">
      <protection locked="0"/>
    </xf>
    <xf numFmtId="0" fontId="23" fillId="0" borderId="0" xfId="0" applyFont="1" applyFill="1" applyAlignment="1" applyProtection="1">
      <alignment horizontal="center"/>
      <protection locked="0"/>
    </xf>
    <xf numFmtId="0" fontId="28" fillId="0" borderId="0" xfId="0" applyFont="1" applyFill="1" applyProtection="1">
      <protection locked="0"/>
    </xf>
    <xf numFmtId="0" fontId="15" fillId="0" borderId="0" xfId="0" applyFont="1"/>
    <xf numFmtId="0" fontId="15" fillId="0" borderId="0" xfId="0" applyFont="1" applyFill="1"/>
    <xf numFmtId="0" fontId="15" fillId="0" borderId="1" xfId="0" applyFont="1" applyBorder="1" applyAlignment="1">
      <alignment horizontal="center"/>
    </xf>
    <xf numFmtId="171" fontId="15" fillId="0" borderId="1" xfId="2" applyFont="1" applyBorder="1" applyAlignment="1">
      <alignment horizontal="center" shrinkToFit="1"/>
    </xf>
    <xf numFmtId="0" fontId="15" fillId="0" borderId="1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7" fillId="0" borderId="0" xfId="0" applyFont="1"/>
    <xf numFmtId="0" fontId="15" fillId="0" borderId="0" xfId="0" applyFont="1" applyBorder="1" applyAlignment="1">
      <alignment horizontal="center"/>
    </xf>
    <xf numFmtId="0" fontId="16" fillId="0" borderId="0" xfId="0" applyFont="1" applyFill="1" applyBorder="1"/>
    <xf numFmtId="0" fontId="19" fillId="0" borderId="0" xfId="0" applyFont="1"/>
    <xf numFmtId="0" fontId="16" fillId="0" borderId="0" xfId="0" applyFont="1" applyFill="1"/>
    <xf numFmtId="0" fontId="15" fillId="0" borderId="1" xfId="1" applyFont="1" applyFill="1" applyBorder="1" applyAlignment="1">
      <alignment vertical="center"/>
    </xf>
    <xf numFmtId="0" fontId="15" fillId="0" borderId="0" xfId="3" applyFont="1"/>
    <xf numFmtId="0" fontId="15" fillId="0" borderId="0" xfId="3" applyFont="1" applyFill="1"/>
    <xf numFmtId="0" fontId="16" fillId="0" borderId="0" xfId="3" applyFont="1"/>
    <xf numFmtId="0" fontId="6" fillId="0" borderId="0" xfId="0" applyFont="1" applyFill="1" applyBorder="1" applyAlignment="1"/>
    <xf numFmtId="0" fontId="6" fillId="0" borderId="2" xfId="0" applyFont="1" applyFill="1" applyBorder="1" applyAlignment="1"/>
    <xf numFmtId="0" fontId="38" fillId="0" borderId="1" xfId="0" applyFont="1" applyFill="1" applyBorder="1" applyAlignment="1" applyProtection="1">
      <alignment shrinkToFit="1"/>
      <protection locked="0"/>
    </xf>
    <xf numFmtId="0" fontId="38" fillId="0" borderId="1" xfId="0" applyFont="1" applyFill="1" applyBorder="1" applyAlignment="1" applyProtection="1">
      <alignment horizontal="center"/>
      <protection locked="0"/>
    </xf>
    <xf numFmtId="49" fontId="38" fillId="0" borderId="1" xfId="0" applyNumberFormat="1" applyFont="1" applyFill="1" applyBorder="1" applyAlignment="1" applyProtection="1">
      <alignment horizontal="center"/>
      <protection locked="0"/>
    </xf>
    <xf numFmtId="49" fontId="38" fillId="0" borderId="1" xfId="0" applyNumberFormat="1" applyFont="1" applyFill="1" applyBorder="1" applyAlignment="1">
      <alignment horizontal="center"/>
    </xf>
    <xf numFmtId="0" fontId="39" fillId="0" borderId="1" xfId="3" applyFont="1" applyFill="1" applyBorder="1" applyAlignment="1">
      <alignment horizontal="center"/>
    </xf>
    <xf numFmtId="0" fontId="39" fillId="0" borderId="1" xfId="3" applyFont="1" applyFill="1" applyBorder="1"/>
    <xf numFmtId="49" fontId="39" fillId="0" borderId="1" xfId="3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textRotation="90"/>
    </xf>
    <xf numFmtId="0" fontId="3" fillId="2" borderId="3" xfId="0" applyFont="1" applyFill="1" applyBorder="1" applyAlignment="1">
      <alignment vertical="center" textRotation="90"/>
    </xf>
    <xf numFmtId="0" fontId="3" fillId="2" borderId="3" xfId="0" applyFont="1" applyFill="1" applyBorder="1" applyAlignment="1">
      <alignment horizontal="center" vertical="center" textRotation="90"/>
    </xf>
    <xf numFmtId="0" fontId="3" fillId="3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/>
    </xf>
    <xf numFmtId="0" fontId="32" fillId="4" borderId="1" xfId="0" applyFont="1" applyFill="1" applyBorder="1"/>
    <xf numFmtId="4" fontId="32" fillId="0" borderId="1" xfId="0" applyNumberFormat="1" applyFont="1" applyBorder="1"/>
    <xf numFmtId="0" fontId="2" fillId="0" borderId="1" xfId="0" applyFont="1" applyFill="1" applyBorder="1" applyAlignment="1">
      <alignment horizontal="center"/>
    </xf>
    <xf numFmtId="4" fontId="2" fillId="2" borderId="1" xfId="0" applyNumberFormat="1" applyFont="1" applyFill="1" applyBorder="1"/>
    <xf numFmtId="2" fontId="15" fillId="5" borderId="1" xfId="0" applyNumberFormat="1" applyFont="1" applyFill="1" applyBorder="1"/>
    <xf numFmtId="0" fontId="2" fillId="4" borderId="1" xfId="0" applyFont="1" applyFill="1" applyBorder="1"/>
    <xf numFmtId="0" fontId="2" fillId="2" borderId="1" xfId="0" applyFont="1" applyFill="1" applyBorder="1"/>
    <xf numFmtId="0" fontId="40" fillId="0" borderId="1" xfId="0" applyFont="1" applyFill="1" applyBorder="1" applyAlignment="1">
      <alignment horizontal="center"/>
    </xf>
    <xf numFmtId="0" fontId="15" fillId="0" borderId="0" xfId="3" applyFont="1" applyBorder="1"/>
    <xf numFmtId="0" fontId="28" fillId="0" borderId="0" xfId="0" applyFont="1" applyFill="1" applyBorder="1" applyAlignment="1" applyProtection="1">
      <alignment shrinkToFit="1"/>
      <protection locked="0"/>
    </xf>
    <xf numFmtId="0" fontId="25" fillId="0" borderId="0" xfId="0" applyFont="1" applyFill="1" applyBorder="1" applyAlignment="1" applyProtection="1">
      <alignment shrinkToFit="1"/>
      <protection locked="0"/>
    </xf>
    <xf numFmtId="0" fontId="38" fillId="0" borderId="0" xfId="0" applyFont="1" applyFill="1" applyBorder="1" applyAlignment="1" applyProtection="1">
      <alignment shrinkToFit="1"/>
      <protection locked="0"/>
    </xf>
    <xf numFmtId="0" fontId="14" fillId="0" borderId="0" xfId="0" applyFont="1" applyBorder="1"/>
    <xf numFmtId="0" fontId="23" fillId="0" borderId="0" xfId="0" applyFont="1" applyAlignment="1" applyProtection="1">
      <protection locked="0"/>
    </xf>
    <xf numFmtId="3" fontId="25" fillId="0" borderId="1" xfId="2" applyNumberFormat="1" applyFont="1" applyFill="1" applyBorder="1" applyAlignment="1" applyProtection="1">
      <protection locked="0"/>
    </xf>
    <xf numFmtId="169" fontId="38" fillId="0" borderId="1" xfId="2" applyNumberFormat="1" applyFont="1" applyFill="1" applyBorder="1" applyAlignment="1" applyProtection="1">
      <alignment horizontal="center"/>
      <protection locked="0"/>
    </xf>
    <xf numFmtId="0" fontId="9" fillId="0" borderId="1" xfId="0" applyFont="1" applyFill="1" applyBorder="1" applyAlignment="1">
      <alignment horizontal="center"/>
    </xf>
    <xf numFmtId="0" fontId="23" fillId="0" borderId="1" xfId="0" applyFont="1" applyFill="1" applyBorder="1" applyAlignment="1" applyProtection="1">
      <alignment shrinkToFit="1"/>
      <protection locked="0"/>
    </xf>
    <xf numFmtId="0" fontId="41" fillId="0" borderId="1" xfId="0" applyFont="1" applyFill="1" applyBorder="1" applyAlignment="1">
      <alignment horizontal="center"/>
    </xf>
    <xf numFmtId="3" fontId="42" fillId="0" borderId="1" xfId="2" applyNumberFormat="1" applyFont="1" applyFill="1" applyBorder="1" applyAlignment="1" applyProtection="1">
      <protection locked="0"/>
    </xf>
    <xf numFmtId="0" fontId="19" fillId="0" borderId="0" xfId="0" applyFont="1" applyBorder="1"/>
    <xf numFmtId="171" fontId="15" fillId="0" borderId="1" xfId="0" applyNumberFormat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44" fillId="0" borderId="1" xfId="0" applyFont="1" applyFill="1" applyBorder="1" applyAlignment="1" applyProtection="1">
      <alignment shrinkToFit="1"/>
      <protection locked="0"/>
    </xf>
    <xf numFmtId="49" fontId="45" fillId="0" borderId="1" xfId="0" applyNumberFormat="1" applyFont="1" applyBorder="1" applyAlignment="1">
      <alignment horizontal="center"/>
    </xf>
    <xf numFmtId="49" fontId="45" fillId="0" borderId="1" xfId="0" applyNumberFormat="1" applyFont="1" applyFill="1" applyBorder="1" applyAlignment="1">
      <alignment horizontal="center"/>
    </xf>
    <xf numFmtId="0" fontId="45" fillId="0" borderId="1" xfId="0" applyFont="1" applyFill="1" applyBorder="1"/>
    <xf numFmtId="0" fontId="13" fillId="0" borderId="0" xfId="0" applyFont="1" applyFill="1" applyAlignment="1"/>
    <xf numFmtId="0" fontId="46" fillId="0" borderId="1" xfId="0" applyFont="1" applyFill="1" applyBorder="1"/>
    <xf numFmtId="0" fontId="46" fillId="0" borderId="1" xfId="3" applyFont="1" applyFill="1" applyBorder="1" applyAlignment="1">
      <alignment horizontal="center"/>
    </xf>
    <xf numFmtId="0" fontId="46" fillId="0" borderId="1" xfId="1" applyFont="1" applyBorder="1" applyAlignment="1">
      <alignment horizontal="center" vertical="center"/>
    </xf>
    <xf numFmtId="0" fontId="25" fillId="0" borderId="0" xfId="0" applyFont="1" applyFill="1" applyAlignment="1" applyProtection="1">
      <alignment horizontal="center"/>
      <protection locked="0"/>
    </xf>
    <xf numFmtId="0" fontId="28" fillId="0" borderId="0" xfId="0" applyFont="1" applyFill="1" applyAlignment="1" applyProtection="1">
      <alignment horizontal="center"/>
      <protection locked="0"/>
    </xf>
    <xf numFmtId="0" fontId="26" fillId="0" borderId="0" xfId="0" applyFont="1" applyFill="1" applyAlignment="1" applyProtection="1">
      <alignment horizontal="center"/>
      <protection locked="0"/>
    </xf>
    <xf numFmtId="0" fontId="27" fillId="0" borderId="0" xfId="0" applyFont="1" applyFill="1" applyAlignment="1" applyProtection="1">
      <alignment horizontal="center"/>
      <protection locked="0"/>
    </xf>
    <xf numFmtId="181" fontId="23" fillId="0" borderId="0" xfId="2" applyNumberFormat="1" applyFont="1" applyProtection="1">
      <protection locked="0"/>
    </xf>
    <xf numFmtId="181" fontId="25" fillId="0" borderId="0" xfId="2" applyNumberFormat="1" applyFont="1" applyFill="1" applyProtection="1">
      <protection locked="0"/>
    </xf>
    <xf numFmtId="181" fontId="28" fillId="0" borderId="0" xfId="2" applyNumberFormat="1" applyFont="1" applyFill="1" applyProtection="1">
      <protection locked="0"/>
    </xf>
    <xf numFmtId="181" fontId="26" fillId="0" borderId="0" xfId="2" applyNumberFormat="1" applyFont="1" applyFill="1" applyProtection="1">
      <protection locked="0"/>
    </xf>
    <xf numFmtId="181" fontId="27" fillId="0" borderId="0" xfId="2" applyNumberFormat="1" applyFont="1" applyFill="1" applyProtection="1">
      <protection locked="0"/>
    </xf>
    <xf numFmtId="181" fontId="23" fillId="0" borderId="0" xfId="2" applyNumberFormat="1" applyFont="1" applyFill="1" applyProtection="1">
      <protection locked="0"/>
    </xf>
    <xf numFmtId="0" fontId="9" fillId="0" borderId="0" xfId="0" applyFont="1" applyFill="1"/>
    <xf numFmtId="169" fontId="23" fillId="0" borderId="1" xfId="2" applyNumberFormat="1" applyFont="1" applyFill="1" applyBorder="1" applyAlignment="1" applyProtection="1">
      <alignment horizontal="center"/>
      <protection locked="0"/>
    </xf>
    <xf numFmtId="0" fontId="23" fillId="0" borderId="0" xfId="0" applyFont="1" applyBorder="1" applyAlignment="1" applyProtection="1">
      <alignment horizontal="center"/>
      <protection locked="0"/>
    </xf>
    <xf numFmtId="0" fontId="26" fillId="0" borderId="0" xfId="0" applyFont="1" applyFill="1" applyBorder="1" applyAlignment="1" applyProtection="1">
      <alignment horizontal="center"/>
      <protection locked="0"/>
    </xf>
    <xf numFmtId="0" fontId="27" fillId="0" borderId="0" xfId="0" applyFont="1" applyFill="1" applyBorder="1" applyAlignment="1" applyProtection="1">
      <alignment horizontal="center"/>
      <protection locked="0"/>
    </xf>
    <xf numFmtId="0" fontId="23" fillId="0" borderId="0" xfId="0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/>
    <xf numFmtId="9" fontId="11" fillId="0" borderId="1" xfId="0" applyNumberFormat="1" applyFont="1" applyFill="1" applyBorder="1" applyAlignment="1">
      <alignment horizontal="center"/>
    </xf>
    <xf numFmtId="49" fontId="33" fillId="0" borderId="1" xfId="0" applyNumberFormat="1" applyFont="1" applyBorder="1" applyAlignment="1">
      <alignment horizontal="center"/>
    </xf>
    <xf numFmtId="0" fontId="23" fillId="0" borderId="1" xfId="1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0" fillId="0" borderId="0" xfId="0" applyFont="1" applyFill="1"/>
    <xf numFmtId="0" fontId="12" fillId="0" borderId="0" xfId="0" applyFont="1" applyFill="1" applyAlignment="1">
      <alignment horizontal="center"/>
    </xf>
    <xf numFmtId="0" fontId="15" fillId="0" borderId="1" xfId="0" applyFont="1" applyFill="1" applyBorder="1" applyAlignment="1" applyProtection="1">
      <alignment shrinkToFit="1"/>
      <protection locked="0"/>
    </xf>
    <xf numFmtId="0" fontId="2" fillId="3" borderId="1" xfId="0" applyFont="1" applyFill="1" applyBorder="1" applyAlignment="1">
      <alignment horizontal="center"/>
    </xf>
    <xf numFmtId="0" fontId="47" fillId="3" borderId="1" xfId="0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4" fontId="45" fillId="0" borderId="1" xfId="0" applyNumberFormat="1" applyFont="1" applyBorder="1" applyAlignment="1">
      <alignment horizontal="center"/>
    </xf>
    <xf numFmtId="0" fontId="45" fillId="0" borderId="0" xfId="0" applyFont="1" applyFill="1"/>
    <xf numFmtId="0" fontId="45" fillId="6" borderId="0" xfId="0" applyFont="1" applyFill="1"/>
    <xf numFmtId="0" fontId="46" fillId="0" borderId="0" xfId="3" applyFont="1"/>
    <xf numFmtId="4" fontId="43" fillId="0" borderId="1" xfId="0" applyNumberFormat="1" applyFont="1" applyBorder="1" applyAlignment="1">
      <alignment horizontal="center"/>
    </xf>
    <xf numFmtId="0" fontId="40" fillId="0" borderId="1" xfId="0" applyFont="1" applyFill="1" applyBorder="1" applyAlignment="1">
      <alignment horizontal="center" wrapText="1"/>
    </xf>
    <xf numFmtId="0" fontId="15" fillId="0" borderId="1" xfId="1" applyFont="1" applyBorder="1" applyAlignment="1">
      <alignment horizontal="center" vertical="center"/>
    </xf>
    <xf numFmtId="171" fontId="43" fillId="0" borderId="1" xfId="2" applyFont="1" applyFill="1" applyBorder="1" applyAlignment="1">
      <alignment horizontal="center"/>
    </xf>
    <xf numFmtId="0" fontId="46" fillId="0" borderId="1" xfId="0" applyFont="1" applyFill="1" applyBorder="1" applyAlignment="1" applyProtection="1">
      <alignment shrinkToFit="1"/>
      <protection locked="0"/>
    </xf>
    <xf numFmtId="181" fontId="38" fillId="0" borderId="1" xfId="2" applyNumberFormat="1" applyFont="1" applyFill="1" applyBorder="1" applyAlignment="1" applyProtection="1">
      <alignment horizontal="center"/>
      <protection locked="0"/>
    </xf>
    <xf numFmtId="0" fontId="44" fillId="0" borderId="1" xfId="0" applyFont="1" applyFill="1" applyBorder="1" applyAlignment="1">
      <alignment horizontal="center"/>
    </xf>
    <xf numFmtId="14" fontId="41" fillId="6" borderId="1" xfId="0" applyNumberFormat="1" applyFont="1" applyFill="1" applyBorder="1" applyAlignment="1">
      <alignment horizontal="center" shrinkToFit="1"/>
    </xf>
    <xf numFmtId="0" fontId="34" fillId="0" borderId="0" xfId="0" applyFont="1" applyFill="1" applyAlignment="1" applyProtection="1">
      <alignment horizontal="center"/>
      <protection locked="0"/>
    </xf>
    <xf numFmtId="0" fontId="35" fillId="0" borderId="0" xfId="0" applyFont="1" applyFill="1" applyAlignment="1" applyProtection="1">
      <alignment horizontal="center"/>
      <protection locked="0"/>
    </xf>
    <xf numFmtId="0" fontId="36" fillId="0" borderId="0" xfId="0" applyFont="1" applyFill="1" applyAlignment="1" applyProtection="1">
      <alignment horizontal="center"/>
      <protection locked="0"/>
    </xf>
    <xf numFmtId="0" fontId="34" fillId="0" borderId="0" xfId="0" applyFont="1" applyFill="1" applyBorder="1" applyAlignment="1" applyProtection="1">
      <alignment horizontal="center"/>
      <protection locked="0"/>
    </xf>
    <xf numFmtId="0" fontId="37" fillId="0" borderId="0" xfId="0" applyFont="1" applyFill="1" applyBorder="1" applyAlignment="1" applyProtection="1">
      <alignment horizontal="center"/>
      <protection locked="0"/>
    </xf>
    <xf numFmtId="0" fontId="24" fillId="0" borderId="0" xfId="0" applyFont="1" applyFill="1" applyBorder="1" applyAlignment="1" applyProtection="1">
      <alignment horizontal="center"/>
      <protection locked="0"/>
    </xf>
    <xf numFmtId="171" fontId="24" fillId="0" borderId="0" xfId="0" applyNumberFormat="1" applyFont="1" applyFill="1" applyBorder="1" applyAlignment="1" applyProtection="1">
      <alignment horizontal="center"/>
      <protection locked="0"/>
    </xf>
    <xf numFmtId="0" fontId="49" fillId="0" borderId="1" xfId="0" applyFont="1" applyFill="1" applyBorder="1" applyAlignment="1">
      <alignment horizontal="center"/>
    </xf>
    <xf numFmtId="0" fontId="50" fillId="0" borderId="1" xfId="0" applyFont="1" applyFill="1" applyBorder="1" applyAlignment="1">
      <alignment horizontal="center"/>
    </xf>
    <xf numFmtId="0" fontId="50" fillId="2" borderId="1" xfId="0" applyFont="1" applyFill="1" applyBorder="1"/>
    <xf numFmtId="4" fontId="50" fillId="2" borderId="1" xfId="0" applyNumberFormat="1" applyFont="1" applyFill="1" applyBorder="1"/>
    <xf numFmtId="0" fontId="50" fillId="7" borderId="1" xfId="0" applyFont="1" applyFill="1" applyBorder="1" applyAlignment="1">
      <alignment horizontal="center"/>
    </xf>
    <xf numFmtId="0" fontId="50" fillId="3" borderId="1" xfId="0" applyFont="1" applyFill="1" applyBorder="1" applyAlignment="1">
      <alignment horizontal="center"/>
    </xf>
    <xf numFmtId="4" fontId="50" fillId="0" borderId="1" xfId="0" applyNumberFormat="1" applyFont="1" applyBorder="1"/>
    <xf numFmtId="181" fontId="3" fillId="3" borderId="1" xfId="2" applyNumberFormat="1" applyFont="1" applyFill="1" applyBorder="1" applyAlignment="1">
      <alignment horizontal="center" vertical="center"/>
    </xf>
    <xf numFmtId="181" fontId="2" fillId="3" borderId="1" xfId="2" applyNumberFormat="1" applyFont="1" applyFill="1" applyBorder="1" applyAlignment="1">
      <alignment horizontal="center"/>
    </xf>
    <xf numFmtId="181" fontId="50" fillId="3" borderId="1" xfId="2" applyNumberFormat="1" applyFont="1" applyFill="1" applyBorder="1" applyAlignment="1">
      <alignment horizontal="center"/>
    </xf>
    <xf numFmtId="0" fontId="15" fillId="0" borderId="0" xfId="0" applyFont="1" applyBorder="1"/>
    <xf numFmtId="49" fontId="33" fillId="0" borderId="1" xfId="0" applyNumberFormat="1" applyFont="1" applyFill="1" applyBorder="1" applyAlignment="1">
      <alignment horizontal="center"/>
    </xf>
    <xf numFmtId="0" fontId="32" fillId="3" borderId="1" xfId="0" applyFont="1" applyFill="1" applyBorder="1" applyAlignment="1">
      <alignment horizontal="center"/>
    </xf>
    <xf numFmtId="49" fontId="25" fillId="0" borderId="1" xfId="0" applyNumberFormat="1" applyFont="1" applyFill="1" applyBorder="1" applyAlignment="1">
      <alignment horizontal="center"/>
    </xf>
    <xf numFmtId="0" fontId="19" fillId="0" borderId="1" xfId="0" applyFont="1" applyFill="1" applyBorder="1" applyAlignment="1" applyProtection="1">
      <alignment shrinkToFit="1"/>
      <protection locked="0"/>
    </xf>
    <xf numFmtId="181" fontId="53" fillId="8" borderId="1" xfId="2" applyNumberFormat="1" applyFont="1" applyFill="1" applyBorder="1"/>
    <xf numFmtId="0" fontId="54" fillId="0" borderId="1" xfId="3" applyFont="1" applyFill="1" applyBorder="1" applyAlignment="1">
      <alignment horizontal="center"/>
    </xf>
    <xf numFmtId="0" fontId="54" fillId="0" borderId="1" xfId="0" applyFont="1" applyFill="1" applyBorder="1" applyAlignment="1" applyProtection="1">
      <alignment shrinkToFit="1"/>
      <protection locked="0"/>
    </xf>
    <xf numFmtId="0" fontId="54" fillId="0" borderId="1" xfId="1" applyFont="1" applyBorder="1" applyAlignment="1">
      <alignment horizontal="center" vertical="center"/>
    </xf>
    <xf numFmtId="0" fontId="15" fillId="0" borderId="1" xfId="3" applyFont="1" applyFill="1" applyBorder="1" applyAlignment="1">
      <alignment horizontal="center"/>
    </xf>
    <xf numFmtId="171" fontId="15" fillId="0" borderId="1" xfId="2" applyNumberFormat="1" applyFont="1" applyBorder="1" applyAlignment="1">
      <alignment horizontal="center" shrinkToFit="1"/>
    </xf>
    <xf numFmtId="171" fontId="15" fillId="0" borderId="1" xfId="0" applyNumberFormat="1" applyFont="1" applyFill="1" applyBorder="1" applyAlignment="1">
      <alignment horizontal="center"/>
    </xf>
    <xf numFmtId="171" fontId="15" fillId="0" borderId="0" xfId="0" applyNumberFormat="1" applyFont="1" applyBorder="1" applyAlignment="1">
      <alignment horizontal="center"/>
    </xf>
    <xf numFmtId="171" fontId="15" fillId="0" borderId="0" xfId="0" applyNumberFormat="1" applyFont="1" applyAlignment="1">
      <alignment horizontal="center"/>
    </xf>
    <xf numFmtId="171" fontId="15" fillId="0" borderId="1" xfId="2" applyFont="1" applyBorder="1" applyAlignment="1">
      <alignment horizontal="center"/>
    </xf>
    <xf numFmtId="171" fontId="15" fillId="0" borderId="0" xfId="2" applyFont="1" applyBorder="1" applyAlignment="1">
      <alignment horizontal="center"/>
    </xf>
    <xf numFmtId="171" fontId="15" fillId="0" borderId="0" xfId="2" applyFont="1" applyAlignment="1">
      <alignment horizontal="center"/>
    </xf>
    <xf numFmtId="171" fontId="17" fillId="0" borderId="0" xfId="2" applyFont="1" applyAlignment="1">
      <alignment horizontal="center"/>
    </xf>
    <xf numFmtId="0" fontId="22" fillId="0" borderId="4" xfId="1" applyFont="1" applyFill="1" applyBorder="1" applyAlignment="1">
      <alignment vertical="center"/>
    </xf>
    <xf numFmtId="4" fontId="15" fillId="0" borderId="0" xfId="0" applyNumberFormat="1" applyFont="1" applyAlignment="1">
      <alignment horizontal="center"/>
    </xf>
    <xf numFmtId="0" fontId="15" fillId="0" borderId="5" xfId="0" applyFont="1" applyBorder="1" applyAlignment="1">
      <alignment horizontal="center"/>
    </xf>
    <xf numFmtId="171" fontId="15" fillId="0" borderId="5" xfId="0" applyNumberFormat="1" applyFont="1" applyBorder="1" applyAlignment="1">
      <alignment horizontal="center"/>
    </xf>
    <xf numFmtId="0" fontId="52" fillId="0" borderId="0" xfId="1" applyFont="1" applyFill="1" applyBorder="1" applyAlignment="1">
      <alignment vertical="center"/>
    </xf>
    <xf numFmtId="49" fontId="61" fillId="0" borderId="1" xfId="0" applyNumberFormat="1" applyFont="1" applyBorder="1" applyAlignment="1">
      <alignment horizontal="center"/>
    </xf>
    <xf numFmtId="171" fontId="53" fillId="8" borderId="1" xfId="2" applyFont="1" applyFill="1" applyBorder="1"/>
    <xf numFmtId="171" fontId="25" fillId="0" borderId="0" xfId="2" applyFont="1" applyFill="1" applyProtection="1">
      <protection locked="0"/>
    </xf>
    <xf numFmtId="171" fontId="28" fillId="0" borderId="0" xfId="2" applyFont="1" applyFill="1" applyProtection="1">
      <protection locked="0"/>
    </xf>
    <xf numFmtId="171" fontId="26" fillId="0" borderId="0" xfId="2" applyFont="1" applyFill="1" applyProtection="1">
      <protection locked="0"/>
    </xf>
    <xf numFmtId="171" fontId="27" fillId="0" borderId="0" xfId="2" applyFont="1" applyFill="1" applyProtection="1">
      <protection locked="0"/>
    </xf>
    <xf numFmtId="171" fontId="23" fillId="0" borderId="0" xfId="2" applyFont="1" applyFill="1" applyProtection="1">
      <protection locked="0"/>
    </xf>
    <xf numFmtId="171" fontId="23" fillId="0" borderId="0" xfId="2" applyFont="1" applyProtection="1">
      <protection locked="0"/>
    </xf>
    <xf numFmtId="49" fontId="14" fillId="10" borderId="1" xfId="0" applyNumberFormat="1" applyFont="1" applyFill="1" applyBorder="1" applyAlignment="1">
      <alignment horizontal="center"/>
    </xf>
    <xf numFmtId="49" fontId="33" fillId="6" borderId="1" xfId="0" applyNumberFormat="1" applyFont="1" applyFill="1" applyBorder="1" applyAlignment="1">
      <alignment horizontal="center"/>
    </xf>
    <xf numFmtId="49" fontId="62" fillId="0" borderId="1" xfId="0" applyNumberFormat="1" applyFont="1" applyBorder="1" applyAlignment="1">
      <alignment horizontal="center"/>
    </xf>
    <xf numFmtId="0" fontId="3" fillId="10" borderId="6" xfId="0" applyFont="1" applyFill="1" applyBorder="1" applyAlignment="1">
      <alignment horizontal="center"/>
    </xf>
    <xf numFmtId="181" fontId="35" fillId="0" borderId="1" xfId="2" applyNumberFormat="1" applyFont="1" applyFill="1" applyBorder="1" applyAlignment="1" applyProtection="1">
      <alignment horizontal="center"/>
      <protection locked="0"/>
    </xf>
    <xf numFmtId="14" fontId="41" fillId="10" borderId="1" xfId="0" applyNumberFormat="1" applyFont="1" applyFill="1" applyBorder="1" applyAlignment="1">
      <alignment horizontal="center" shrinkToFit="1"/>
    </xf>
    <xf numFmtId="1" fontId="2" fillId="2" borderId="1" xfId="0" applyNumberFormat="1" applyFont="1" applyFill="1" applyBorder="1" applyAlignment="1">
      <alignment horizontal="center"/>
    </xf>
    <xf numFmtId="1" fontId="50" fillId="2" borderId="1" xfId="0" applyNumberFormat="1" applyFont="1" applyFill="1" applyBorder="1" applyAlignment="1">
      <alignment horizontal="center"/>
    </xf>
    <xf numFmtId="1" fontId="25" fillId="0" borderId="0" xfId="0" applyNumberFormat="1" applyFont="1" applyFill="1" applyAlignment="1" applyProtection="1">
      <alignment horizontal="center"/>
      <protection locked="0"/>
    </xf>
    <xf numFmtId="1" fontId="28" fillId="0" borderId="0" xfId="0" applyNumberFormat="1" applyFont="1" applyFill="1" applyAlignment="1" applyProtection="1">
      <alignment horizontal="center"/>
      <protection locked="0"/>
    </xf>
    <xf numFmtId="1" fontId="26" fillId="0" borderId="0" xfId="0" applyNumberFormat="1" applyFont="1" applyFill="1" applyAlignment="1" applyProtection="1">
      <alignment horizontal="center"/>
      <protection locked="0"/>
    </xf>
    <xf numFmtId="1" fontId="27" fillId="0" borderId="0" xfId="0" applyNumberFormat="1" applyFont="1" applyFill="1" applyAlignment="1" applyProtection="1">
      <alignment horizontal="center"/>
      <protection locked="0"/>
    </xf>
    <xf numFmtId="1" fontId="23" fillId="0" borderId="0" xfId="0" applyNumberFormat="1" applyFont="1" applyFill="1" applyAlignment="1" applyProtection="1">
      <alignment horizontal="center"/>
      <protection locked="0"/>
    </xf>
    <xf numFmtId="1" fontId="23" fillId="0" borderId="0" xfId="0" applyNumberFormat="1" applyFont="1" applyAlignment="1" applyProtection="1">
      <alignment horizontal="center"/>
      <protection locked="0"/>
    </xf>
    <xf numFmtId="181" fontId="42" fillId="0" borderId="1" xfId="2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/>
    <xf numFmtId="0" fontId="48" fillId="0" borderId="0" xfId="0" applyFont="1" applyFill="1"/>
    <xf numFmtId="0" fontId="3" fillId="0" borderId="6" xfId="0" applyFont="1" applyFill="1" applyBorder="1" applyAlignment="1">
      <alignment horizontal="center"/>
    </xf>
    <xf numFmtId="171" fontId="15" fillId="0" borderId="1" xfId="2" applyFont="1" applyFill="1" applyBorder="1" applyAlignment="1">
      <alignment horizontal="center"/>
    </xf>
    <xf numFmtId="171" fontId="15" fillId="0" borderId="5" xfId="2" applyFont="1" applyBorder="1" applyAlignment="1">
      <alignment horizontal="center"/>
    </xf>
    <xf numFmtId="171" fontId="63" fillId="5" borderId="1" xfId="2" applyFont="1" applyFill="1" applyBorder="1"/>
    <xf numFmtId="171" fontId="64" fillId="0" borderId="0" xfId="2" applyFont="1" applyFill="1" applyProtection="1">
      <protection locked="0"/>
    </xf>
    <xf numFmtId="171" fontId="64" fillId="0" borderId="0" xfId="2" applyFont="1" applyProtection="1">
      <protection locked="0"/>
    </xf>
    <xf numFmtId="171" fontId="65" fillId="5" borderId="1" xfId="2" applyFont="1" applyFill="1" applyBorder="1"/>
    <xf numFmtId="0" fontId="2" fillId="2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1" fillId="0" borderId="1" xfId="1" applyFont="1" applyFill="1" applyBorder="1" applyAlignment="1">
      <alignment vertical="center"/>
    </xf>
    <xf numFmtId="171" fontId="4" fillId="0" borderId="0" xfId="0" applyNumberFormat="1" applyFont="1" applyFill="1"/>
    <xf numFmtId="0" fontId="66" fillId="0" borderId="0" xfId="0" applyFont="1" applyAlignment="1">
      <alignment horizontal="center"/>
    </xf>
    <xf numFmtId="0" fontId="67" fillId="0" borderId="0" xfId="1" applyFont="1" applyFill="1" applyBorder="1" applyAlignment="1">
      <alignment vertical="center"/>
    </xf>
    <xf numFmtId="171" fontId="14" fillId="0" borderId="1" xfId="2" applyFont="1" applyFill="1" applyBorder="1" applyAlignment="1">
      <alignment horizontal="center"/>
    </xf>
    <xf numFmtId="0" fontId="22" fillId="0" borderId="1" xfId="1" applyFont="1" applyBorder="1" applyAlignment="1">
      <alignment horizontal="center" vertical="center"/>
    </xf>
    <xf numFmtId="0" fontId="68" fillId="0" borderId="1" xfId="0" applyFont="1" applyFill="1" applyBorder="1" applyAlignment="1">
      <alignment horizontal="center"/>
    </xf>
    <xf numFmtId="0" fontId="19" fillId="0" borderId="1" xfId="1" applyFont="1" applyBorder="1" applyAlignment="1">
      <alignment horizontal="center" vertical="center"/>
    </xf>
    <xf numFmtId="49" fontId="69" fillId="0" borderId="1" xfId="0" applyNumberFormat="1" applyFont="1" applyBorder="1" applyAlignment="1">
      <alignment horizontal="center"/>
    </xf>
    <xf numFmtId="0" fontId="22" fillId="0" borderId="13" xfId="1" applyFont="1" applyBorder="1" applyAlignment="1">
      <alignment horizontal="center" vertical="center"/>
    </xf>
    <xf numFmtId="169" fontId="25" fillId="0" borderId="1" xfId="2" applyNumberFormat="1" applyFont="1" applyFill="1" applyBorder="1" applyAlignment="1" applyProtection="1">
      <protection locked="0"/>
    </xf>
    <xf numFmtId="169" fontId="38" fillId="0" borderId="1" xfId="2" applyNumberFormat="1" applyFont="1" applyFill="1" applyBorder="1" applyAlignment="1" applyProtection="1">
      <protection locked="0"/>
    </xf>
    <xf numFmtId="169" fontId="23" fillId="0" borderId="1" xfId="2" applyNumberFormat="1" applyFont="1" applyFill="1" applyBorder="1" applyAlignment="1" applyProtection="1">
      <protection locked="0"/>
    </xf>
    <xf numFmtId="0" fontId="15" fillId="0" borderId="9" xfId="3" applyFont="1" applyFill="1" applyBorder="1"/>
    <xf numFmtId="0" fontId="66" fillId="0" borderId="0" xfId="0" applyFont="1" applyBorder="1"/>
    <xf numFmtId="171" fontId="66" fillId="0" borderId="0" xfId="2" applyFont="1" applyBorder="1" applyAlignment="1">
      <alignment horizontal="center"/>
    </xf>
    <xf numFmtId="0" fontId="70" fillId="0" borderId="0" xfId="0" applyFont="1" applyBorder="1" applyAlignment="1">
      <alignment horizontal="center"/>
    </xf>
    <xf numFmtId="0" fontId="22" fillId="0" borderId="1" xfId="1" applyFont="1" applyBorder="1" applyAlignment="1">
      <alignment horizontal="left" vertical="center"/>
    </xf>
    <xf numFmtId="181" fontId="71" fillId="4" borderId="1" xfId="2" applyNumberFormat="1" applyFont="1" applyFill="1" applyBorder="1" applyAlignment="1">
      <alignment horizontal="center"/>
    </xf>
    <xf numFmtId="181" fontId="71" fillId="4" borderId="1" xfId="2" applyNumberFormat="1" applyFont="1" applyFill="1" applyBorder="1"/>
    <xf numFmtId="181" fontId="53" fillId="4" borderId="1" xfId="2" applyNumberFormat="1" applyFont="1" applyFill="1" applyBorder="1"/>
    <xf numFmtId="181" fontId="24" fillId="0" borderId="0" xfId="2" applyNumberFormat="1" applyFont="1" applyProtection="1">
      <protection locked="0"/>
    </xf>
    <xf numFmtId="181" fontId="34" fillId="0" borderId="0" xfId="2" applyNumberFormat="1" applyFont="1" applyFill="1" applyProtection="1">
      <protection locked="0"/>
    </xf>
    <xf numFmtId="181" fontId="35" fillId="0" borderId="0" xfId="2" applyNumberFormat="1" applyFont="1" applyFill="1" applyProtection="1">
      <protection locked="0"/>
    </xf>
    <xf numFmtId="181" fontId="36" fillId="0" borderId="0" xfId="2" applyNumberFormat="1" applyFont="1" applyFill="1" applyProtection="1">
      <protection locked="0"/>
    </xf>
    <xf numFmtId="181" fontId="37" fillId="0" borderId="0" xfId="2" applyNumberFormat="1" applyFont="1" applyFill="1" applyProtection="1">
      <protection locked="0"/>
    </xf>
    <xf numFmtId="181" fontId="72" fillId="0" borderId="1" xfId="2" applyNumberFormat="1" applyFont="1" applyFill="1" applyBorder="1" applyAlignment="1" applyProtection="1">
      <alignment horizontal="center"/>
      <protection locked="0"/>
    </xf>
    <xf numFmtId="0" fontId="15" fillId="0" borderId="1" xfId="0" applyFont="1" applyFill="1" applyBorder="1" applyAlignment="1">
      <alignment horizontal="left" vertical="center"/>
    </xf>
    <xf numFmtId="0" fontId="56" fillId="7" borderId="1" xfId="0" applyFont="1" applyFill="1" applyBorder="1" applyAlignment="1">
      <alignment horizontal="center"/>
    </xf>
    <xf numFmtId="0" fontId="53" fillId="7" borderId="1" xfId="0" applyFont="1" applyFill="1" applyBorder="1" applyAlignment="1">
      <alignment horizontal="center"/>
    </xf>
    <xf numFmtId="49" fontId="73" fillId="0" borderId="1" xfId="0" applyNumberFormat="1" applyFont="1" applyFill="1" applyBorder="1" applyAlignment="1" applyProtection="1">
      <alignment horizontal="center"/>
      <protection locked="0"/>
    </xf>
    <xf numFmtId="0" fontId="74" fillId="0" borderId="1" xfId="0" applyFont="1" applyFill="1" applyBorder="1" applyAlignment="1" applyProtection="1">
      <alignment shrinkToFit="1"/>
      <protection locked="0"/>
    </xf>
    <xf numFmtId="0" fontId="32" fillId="7" borderId="1" xfId="0" applyFont="1" applyFill="1" applyBorder="1" applyAlignment="1">
      <alignment horizontal="center"/>
    </xf>
    <xf numFmtId="181" fontId="32" fillId="4" borderId="1" xfId="2" applyNumberFormat="1" applyFont="1" applyFill="1" applyBorder="1"/>
    <xf numFmtId="181" fontId="32" fillId="9" borderId="1" xfId="2" applyNumberFormat="1" applyFont="1" applyFill="1" applyBorder="1"/>
    <xf numFmtId="181" fontId="32" fillId="9" borderId="1" xfId="2" applyNumberFormat="1" applyFont="1" applyFill="1" applyBorder="1" applyAlignment="1">
      <alignment horizontal="center"/>
    </xf>
    <xf numFmtId="49" fontId="25" fillId="0" borderId="1" xfId="0" applyNumberFormat="1" applyFont="1" applyFill="1" applyBorder="1" applyAlignment="1" applyProtection="1">
      <alignment horizontal="center"/>
      <protection locked="0"/>
    </xf>
    <xf numFmtId="181" fontId="25" fillId="0" borderId="1" xfId="2" applyNumberFormat="1" applyFont="1" applyFill="1" applyBorder="1" applyAlignment="1" applyProtection="1">
      <protection locked="0"/>
    </xf>
    <xf numFmtId="2" fontId="18" fillId="5" borderId="1" xfId="0" applyNumberFormat="1" applyFont="1" applyFill="1" applyBorder="1"/>
    <xf numFmtId="0" fontId="51" fillId="0" borderId="1" xfId="0" applyFont="1" applyFill="1" applyBorder="1" applyAlignment="1">
      <alignment horizontal="left" vertical="center"/>
    </xf>
    <xf numFmtId="171" fontId="59" fillId="0" borderId="3" xfId="2" applyFont="1" applyFill="1" applyBorder="1"/>
    <xf numFmtId="49" fontId="55" fillId="0" borderId="10" xfId="0" applyNumberFormat="1" applyFont="1" applyFill="1" applyBorder="1" applyAlignment="1">
      <alignment horizontal="center" vertical="center"/>
    </xf>
    <xf numFmtId="171" fontId="55" fillId="11" borderId="1" xfId="2" applyNumberFormat="1" applyFont="1" applyFill="1" applyBorder="1"/>
    <xf numFmtId="171" fontId="49" fillId="11" borderId="1" xfId="2" applyNumberFormat="1" applyFont="1" applyFill="1" applyBorder="1"/>
    <xf numFmtId="171" fontId="23" fillId="0" borderId="0" xfId="2" applyNumberFormat="1" applyFont="1" applyProtection="1">
      <protection locked="0"/>
    </xf>
    <xf numFmtId="171" fontId="26" fillId="0" borderId="0" xfId="2" applyNumberFormat="1" applyFont="1" applyFill="1" applyProtection="1">
      <protection locked="0"/>
    </xf>
    <xf numFmtId="171" fontId="25" fillId="0" borderId="0" xfId="2" applyNumberFormat="1" applyFont="1" applyFill="1" applyProtection="1">
      <protection locked="0"/>
    </xf>
    <xf numFmtId="171" fontId="28" fillId="0" borderId="0" xfId="2" applyNumberFormat="1" applyFont="1" applyFill="1" applyProtection="1">
      <protection locked="0"/>
    </xf>
    <xf numFmtId="171" fontId="27" fillId="0" borderId="0" xfId="2" applyNumberFormat="1" applyFont="1" applyFill="1" applyProtection="1">
      <protection locked="0"/>
    </xf>
    <xf numFmtId="171" fontId="23" fillId="0" borderId="0" xfId="2" applyNumberFormat="1" applyFont="1" applyFill="1" applyProtection="1">
      <protection locked="0"/>
    </xf>
    <xf numFmtId="0" fontId="3" fillId="0" borderId="3" xfId="0" applyFont="1" applyFill="1" applyBorder="1" applyAlignment="1">
      <alignment horizontal="center"/>
    </xf>
    <xf numFmtId="0" fontId="57" fillId="0" borderId="1" xfId="0" applyFont="1" applyFill="1" applyBorder="1" applyAlignment="1">
      <alignment horizontal="center" shrinkToFit="1"/>
    </xf>
    <xf numFmtId="171" fontId="13" fillId="0" borderId="0" xfId="2" applyFont="1" applyFill="1" applyAlignment="1"/>
    <xf numFmtId="171" fontId="0" fillId="0" borderId="0" xfId="2" applyFont="1" applyFill="1"/>
    <xf numFmtId="171" fontId="11" fillId="0" borderId="1" xfId="2" applyFont="1" applyFill="1" applyBorder="1" applyAlignment="1">
      <alignment horizontal="center"/>
    </xf>
    <xf numFmtId="171" fontId="9" fillId="0" borderId="0" xfId="2" applyFont="1" applyFill="1"/>
    <xf numFmtId="0" fontId="3" fillId="10" borderId="3" xfId="0" applyFont="1" applyFill="1" applyBorder="1" applyAlignment="1">
      <alignment horizontal="center"/>
    </xf>
    <xf numFmtId="0" fontId="9" fillId="10" borderId="1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left" vertical="center"/>
    </xf>
    <xf numFmtId="0" fontId="68" fillId="0" borderId="0" xfId="0" applyFont="1" applyBorder="1" applyAlignment="1">
      <alignment horizontal="center"/>
    </xf>
    <xf numFmtId="0" fontId="67" fillId="0" borderId="1" xfId="1" applyFont="1" applyFill="1" applyBorder="1" applyAlignment="1">
      <alignment vertical="center"/>
    </xf>
    <xf numFmtId="49" fontId="60" fillId="0" borderId="10" xfId="0" applyNumberFormat="1" applyFont="1" applyFill="1" applyBorder="1" applyAlignment="1">
      <alignment horizontal="center" vertical="center"/>
    </xf>
    <xf numFmtId="2" fontId="9" fillId="0" borderId="0" xfId="0" applyNumberFormat="1" applyFont="1" applyFill="1"/>
    <xf numFmtId="171" fontId="75" fillId="0" borderId="1" xfId="2" applyFont="1" applyFill="1" applyBorder="1" applyAlignment="1">
      <alignment horizontal="center"/>
    </xf>
    <xf numFmtId="4" fontId="75" fillId="0" borderId="1" xfId="0" applyNumberFormat="1" applyFont="1" applyFill="1" applyBorder="1" applyAlignment="1">
      <alignment horizontal="center"/>
    </xf>
    <xf numFmtId="0" fontId="57" fillId="0" borderId="3" xfId="0" applyFont="1" applyFill="1" applyBorder="1" applyAlignment="1">
      <alignment horizontal="center" shrinkToFit="1"/>
    </xf>
    <xf numFmtId="49" fontId="69" fillId="10" borderId="1" xfId="0" applyNumberFormat="1" applyFont="1" applyFill="1" applyBorder="1" applyAlignment="1">
      <alignment horizontal="center"/>
    </xf>
    <xf numFmtId="0" fontId="58" fillId="10" borderId="3" xfId="0" applyFont="1" applyFill="1" applyBorder="1" applyAlignment="1">
      <alignment horizontal="center"/>
    </xf>
    <xf numFmtId="0" fontId="76" fillId="10" borderId="3" xfId="0" applyFont="1" applyFill="1" applyBorder="1" applyAlignment="1">
      <alignment horizontal="center"/>
    </xf>
    <xf numFmtId="171" fontId="22" fillId="0" borderId="1" xfId="2" applyFont="1" applyFill="1" applyBorder="1" applyAlignment="1">
      <alignment horizontal="center"/>
    </xf>
    <xf numFmtId="2" fontId="22" fillId="0" borderId="1" xfId="0" applyNumberFormat="1" applyFont="1" applyFill="1" applyBorder="1"/>
    <xf numFmtId="4" fontId="22" fillId="0" borderId="1" xfId="0" applyNumberFormat="1" applyFont="1" applyFill="1" applyBorder="1" applyAlignment="1">
      <alignment horizontal="center"/>
    </xf>
    <xf numFmtId="171" fontId="14" fillId="0" borderId="1" xfId="2" applyFont="1" applyBorder="1" applyAlignment="1">
      <alignment horizontal="center"/>
    </xf>
    <xf numFmtId="171" fontId="43" fillId="0" borderId="1" xfId="2" applyFont="1" applyBorder="1" applyAlignment="1">
      <alignment horizontal="center"/>
    </xf>
    <xf numFmtId="171" fontId="14" fillId="0" borderId="1" xfId="2" applyNumberFormat="1" applyFont="1" applyBorder="1" applyAlignment="1">
      <alignment horizontal="center"/>
    </xf>
    <xf numFmtId="0" fontId="23" fillId="0" borderId="5" xfId="0" applyFont="1" applyFill="1" applyBorder="1" applyAlignment="1" applyProtection="1">
      <alignment horizontal="center" vertical="center"/>
      <protection locked="0"/>
    </xf>
    <xf numFmtId="0" fontId="23" fillId="0" borderId="3" xfId="0" applyFont="1" applyFill="1" applyBorder="1" applyAlignment="1" applyProtection="1">
      <alignment horizontal="center" vertical="center"/>
      <protection locked="0"/>
    </xf>
    <xf numFmtId="0" fontId="3" fillId="7" borderId="5" xfId="0" applyFont="1" applyFill="1" applyBorder="1" applyAlignment="1">
      <alignment horizontal="center" vertical="justify" textRotation="90"/>
    </xf>
    <xf numFmtId="0" fontId="3" fillId="7" borderId="3" xfId="0" applyFont="1" applyFill="1" applyBorder="1" applyAlignment="1">
      <alignment horizontal="center" vertical="justify" textRotation="90"/>
    </xf>
    <xf numFmtId="0" fontId="78" fillId="0" borderId="0" xfId="0" applyFont="1" applyAlignment="1" applyProtection="1">
      <alignment horizontal="center"/>
      <protection locked="0"/>
    </xf>
    <xf numFmtId="0" fontId="78" fillId="0" borderId="2" xfId="0" applyFont="1" applyBorder="1" applyAlignment="1" applyProtection="1">
      <alignment horizontal="center"/>
      <protection locked="0"/>
    </xf>
    <xf numFmtId="0" fontId="3" fillId="0" borderId="7" xfId="0" applyFont="1" applyFill="1" applyBorder="1" applyAlignment="1">
      <alignment horizontal="center" vertical="justify"/>
    </xf>
    <xf numFmtId="0" fontId="3" fillId="0" borderId="12" xfId="0" applyFont="1" applyFill="1" applyBorder="1" applyAlignment="1">
      <alignment horizontal="center" vertical="justify"/>
    </xf>
    <xf numFmtId="0" fontId="3" fillId="0" borderId="11" xfId="0" applyFont="1" applyFill="1" applyBorder="1" applyAlignment="1">
      <alignment horizontal="center" vertical="justify"/>
    </xf>
    <xf numFmtId="0" fontId="3" fillId="0" borderId="5" xfId="0" applyFont="1" applyFill="1" applyBorder="1" applyAlignment="1">
      <alignment horizontal="center" vertical="justify" textRotation="90" shrinkToFit="1"/>
    </xf>
    <xf numFmtId="0" fontId="3" fillId="0" borderId="3" xfId="0" applyFont="1" applyFill="1" applyBorder="1" applyAlignment="1">
      <alignment horizontal="center" vertical="justify" textRotation="90" shrinkToFit="1"/>
    </xf>
    <xf numFmtId="0" fontId="3" fillId="2" borderId="1" xfId="0" applyFont="1" applyFill="1" applyBorder="1" applyAlignment="1">
      <alignment horizontal="center" vertical="center"/>
    </xf>
    <xf numFmtId="0" fontId="29" fillId="2" borderId="5" xfId="0" applyFont="1" applyFill="1" applyBorder="1" applyAlignment="1">
      <alignment horizontal="center" vertical="justify" textRotation="90"/>
    </xf>
    <xf numFmtId="0" fontId="29" fillId="2" borderId="3" xfId="0" applyFont="1" applyFill="1" applyBorder="1" applyAlignment="1">
      <alignment horizontal="center" vertical="justify" textRotation="90"/>
    </xf>
    <xf numFmtId="0" fontId="30" fillId="5" borderId="5" xfId="0" applyFont="1" applyFill="1" applyBorder="1" applyAlignment="1">
      <alignment horizontal="center" vertical="center" textRotation="90"/>
    </xf>
    <xf numFmtId="0" fontId="30" fillId="5" borderId="3" xfId="0" applyFont="1" applyFill="1" applyBorder="1" applyAlignment="1">
      <alignment horizontal="center" vertical="center" textRotation="90"/>
    </xf>
    <xf numFmtId="0" fontId="3" fillId="0" borderId="5" xfId="0" applyFont="1" applyBorder="1" applyAlignment="1">
      <alignment horizontal="center" vertical="justify" textRotation="90"/>
    </xf>
    <xf numFmtId="0" fontId="3" fillId="0" borderId="3" xfId="0" applyFont="1" applyBorder="1" applyAlignment="1">
      <alignment horizontal="center" vertical="justify" textRotation="90"/>
    </xf>
    <xf numFmtId="181" fontId="3" fillId="9" borderId="5" xfId="2" applyNumberFormat="1" applyFont="1" applyFill="1" applyBorder="1" applyAlignment="1">
      <alignment horizontal="center" vertical="justify" textRotation="90"/>
    </xf>
    <xf numFmtId="181" fontId="3" fillId="9" borderId="3" xfId="2" applyNumberFormat="1" applyFont="1" applyFill="1" applyBorder="1" applyAlignment="1">
      <alignment horizontal="center" vertical="justify" textRotation="90"/>
    </xf>
    <xf numFmtId="0" fontId="3" fillId="4" borderId="5" xfId="0" applyFont="1" applyFill="1" applyBorder="1" applyAlignment="1">
      <alignment horizontal="center" vertical="justify" textRotation="90"/>
    </xf>
    <xf numFmtId="0" fontId="3" fillId="4" borderId="3" xfId="0" applyFont="1" applyFill="1" applyBorder="1" applyAlignment="1">
      <alignment horizontal="center" vertical="justify" textRotation="90"/>
    </xf>
    <xf numFmtId="171" fontId="3" fillId="8" borderId="5" xfId="2" applyFont="1" applyFill="1" applyBorder="1" applyAlignment="1">
      <alignment horizontal="center" vertical="justify" textRotation="90"/>
    </xf>
    <xf numFmtId="171" fontId="3" fillId="8" borderId="3" xfId="2" applyFont="1" applyFill="1" applyBorder="1" applyAlignment="1">
      <alignment horizontal="center" vertical="justify" textRotation="90"/>
    </xf>
    <xf numFmtId="0" fontId="3" fillId="3" borderId="7" xfId="0" applyFont="1" applyFill="1" applyBorder="1" applyAlignment="1">
      <alignment horizontal="center" vertical="center"/>
    </xf>
    <xf numFmtId="0" fontId="0" fillId="3" borderId="11" xfId="0" applyFill="1" applyBorder="1"/>
    <xf numFmtId="171" fontId="77" fillId="5" borderId="5" xfId="2" applyFont="1" applyFill="1" applyBorder="1" applyAlignment="1">
      <alignment horizontal="center" vertical="center" textRotation="90"/>
    </xf>
    <xf numFmtId="171" fontId="77" fillId="5" borderId="3" xfId="2" applyFont="1" applyFill="1" applyBorder="1" applyAlignment="1">
      <alignment horizontal="center" vertical="center" textRotation="90"/>
    </xf>
    <xf numFmtId="1" fontId="29" fillId="2" borderId="5" xfId="0" applyNumberFormat="1" applyFont="1" applyFill="1" applyBorder="1" applyAlignment="1">
      <alignment horizontal="center" vertical="center" textRotation="90" shrinkToFit="1"/>
    </xf>
    <xf numFmtId="1" fontId="31" fillId="2" borderId="3" xfId="0" applyNumberFormat="1" applyFont="1" applyFill="1" applyBorder="1" applyAlignment="1">
      <alignment horizontal="center" vertical="center" textRotation="90" shrinkToFit="1"/>
    </xf>
    <xf numFmtId="181" fontId="3" fillId="4" borderId="5" xfId="2" applyNumberFormat="1" applyFont="1" applyFill="1" applyBorder="1" applyAlignment="1">
      <alignment horizontal="center" vertical="justify" textRotation="90"/>
    </xf>
    <xf numFmtId="181" fontId="3" fillId="4" borderId="3" xfId="2" applyNumberFormat="1" applyFont="1" applyFill="1" applyBorder="1" applyAlignment="1">
      <alignment horizontal="center" vertical="justify" textRotation="90"/>
    </xf>
    <xf numFmtId="0" fontId="24" fillId="0" borderId="5" xfId="0" applyFont="1" applyFill="1" applyBorder="1" applyAlignment="1" applyProtection="1">
      <alignment vertical="justify" textRotation="90" shrinkToFit="1"/>
      <protection locked="0"/>
    </xf>
    <xf numFmtId="0" fontId="24" fillId="0" borderId="3" xfId="0" applyFont="1" applyFill="1" applyBorder="1" applyAlignment="1" applyProtection="1">
      <alignment vertical="justify" textRotation="90" shrinkToFit="1"/>
      <protection locked="0"/>
    </xf>
    <xf numFmtId="0" fontId="24" fillId="0" borderId="5" xfId="0" applyFont="1" applyFill="1" applyBorder="1" applyAlignment="1" applyProtection="1">
      <alignment horizontal="center" vertical="center" shrinkToFit="1"/>
      <protection locked="0"/>
    </xf>
    <xf numFmtId="0" fontId="23" fillId="0" borderId="3" xfId="0" applyFont="1" applyBorder="1" applyProtection="1">
      <protection locked="0"/>
    </xf>
    <xf numFmtId="181" fontId="3" fillId="8" borderId="5" xfId="2" applyNumberFormat="1" applyFont="1" applyFill="1" applyBorder="1" applyAlignment="1">
      <alignment horizontal="center" vertical="justify" textRotation="90"/>
    </xf>
    <xf numFmtId="181" fontId="3" fillId="8" borderId="3" xfId="2" applyNumberFormat="1" applyFont="1" applyFill="1" applyBorder="1" applyAlignment="1">
      <alignment horizontal="center" vertical="justify" textRotation="90"/>
    </xf>
    <xf numFmtId="171" fontId="3" fillId="11" borderId="5" xfId="2" applyNumberFormat="1" applyFont="1" applyFill="1" applyBorder="1" applyAlignment="1">
      <alignment horizontal="center" vertical="center" textRotation="90" wrapText="1"/>
    </xf>
    <xf numFmtId="171" fontId="3" fillId="11" borderId="3" xfId="2" applyNumberFormat="1" applyFont="1" applyFill="1" applyBorder="1" applyAlignment="1">
      <alignment horizontal="center" vertical="center" textRotation="90" wrapText="1"/>
    </xf>
    <xf numFmtId="0" fontId="24" fillId="0" borderId="5" xfId="0" applyFont="1" applyFill="1" applyBorder="1" applyAlignment="1" applyProtection="1">
      <alignment horizontal="center" vertical="justify" textRotation="90" shrinkToFit="1"/>
      <protection locked="0"/>
    </xf>
    <xf numFmtId="0" fontId="24" fillId="0" borderId="3" xfId="0" applyFont="1" applyFill="1" applyBorder="1" applyAlignment="1" applyProtection="1">
      <alignment horizontal="center" vertical="justify" textRotation="90" shrinkToFit="1"/>
      <protection locked="0"/>
    </xf>
    <xf numFmtId="0" fontId="3" fillId="6" borderId="1" xfId="0" applyFont="1" applyFill="1" applyBorder="1" applyAlignment="1">
      <alignment horizontal="center" vertical="justify" textRotation="90" shrinkToFit="1"/>
    </xf>
    <xf numFmtId="4" fontId="15" fillId="0" borderId="0" xfId="0" applyNumberFormat="1" applyFont="1" applyAlignment="1">
      <alignment horizontal="center"/>
    </xf>
    <xf numFmtId="171" fontId="15" fillId="0" borderId="0" xfId="0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2" xfId="0" applyFont="1" applyBorder="1" applyAlignment="1">
      <alignment horizontal="center"/>
    </xf>
    <xf numFmtId="4" fontId="66" fillId="0" borderId="0" xfId="0" applyNumberFormat="1" applyFont="1" applyBorder="1" applyAlignment="1">
      <alignment horizontal="center"/>
    </xf>
    <xf numFmtId="171" fontId="63" fillId="0" borderId="0" xfId="0" applyNumberFormat="1" applyFont="1" applyBorder="1" applyAlignment="1">
      <alignment horizontal="center"/>
    </xf>
    <xf numFmtId="0" fontId="15" fillId="0" borderId="0" xfId="3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3" fillId="10" borderId="7" xfId="0" applyFont="1" applyFill="1" applyBorder="1" applyAlignment="1">
      <alignment horizontal="center"/>
    </xf>
    <xf numFmtId="0" fontId="3" fillId="10" borderId="12" xfId="0" applyFont="1" applyFill="1" applyBorder="1" applyAlignment="1">
      <alignment horizontal="center"/>
    </xf>
    <xf numFmtId="0" fontId="3" fillId="10" borderId="11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</cellXfs>
  <cellStyles count="4">
    <cellStyle name="Comma" xfId="2" builtinId="3"/>
    <cellStyle name="Normal" xfId="0" builtinId="0"/>
    <cellStyle name="Normal 4" xfId="1"/>
    <cellStyle name="ปกติ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648;&#3591;&#3636;&#3609;&#3648;&#3604;&#3639;&#3629;&#3609;&#3611;&#3637;58\&#3591;&#3634;&#3609;&#3610;&#3640;&#3588;&#3588;&#3621;\&#3619;&#3634;&#3618;&#3591;&#3634;&#3609;&#3648;&#3591;&#3636;&#3609;&#3648;&#3604;&#3639;&#3629;&#3609;\2553\01-53\01-53+&#3629;&#3618;&#3640;&#3608;&#3618;&#3634;.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648;&#3591;&#3636;&#3609;&#3648;&#3604;&#3639;&#3629;&#3609;&#3611;&#3637;58\&#3591;&#3634;&#3609;&#3610;&#3640;&#3588;&#3588;&#3621;\&#3619;&#3634;&#3618;&#3591;&#3634;&#3609;&#3648;&#3591;&#3636;&#3609;&#3648;&#3604;&#3639;&#3629;&#3609;\2552\11-52\11-52%20&#3629;&#3618;&#3640;&#3608;&#3618;&#363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วันทำงาน"/>
      <sheetName val="รายการหัก"/>
      <sheetName val="สรุปรายงาน"/>
      <sheetName val="เข้าธนาคาร"/>
      <sheetName val="เงินประกัน"/>
      <sheetName val="เบี้ยเลี้ยง"/>
      <sheetName val="เช่ารถ"/>
    </sheetNames>
    <sheetDataSet>
      <sheetData sheetId="0">
        <row r="5">
          <cell r="O5" t="str">
            <v>สรุปเงินเดือน (บาท)</v>
          </cell>
          <cell r="P5" t="str">
            <v>หักประกันสังคม</v>
          </cell>
          <cell r="S5" t="str">
            <v>สรุปค่าล่วงเวลา (บาท)</v>
          </cell>
          <cell r="U5" t="str">
            <v>สรุปค่าแรงวันหยุด(บาท)</v>
          </cell>
          <cell r="V5" t="str">
            <v>เบี้ยขยัน</v>
          </cell>
          <cell r="W5" t="str">
            <v>ค่าคอม</v>
          </cell>
          <cell r="X5" t="str">
            <v>เบี้ยเลี้ยง</v>
          </cell>
          <cell r="AB5" t="str">
            <v>ค่าตำแหน่ง</v>
          </cell>
          <cell r="AC5" t="str">
            <v>ค่าโทรศัพท์</v>
          </cell>
          <cell r="AD5" t="str">
            <v>ภาษีหัก ณ ที่จ่าย</v>
          </cell>
          <cell r="AE5" t="str">
            <v>เงินประกัน</v>
          </cell>
          <cell r="AG5" t="str">
            <v>สรุปเงินเดือนจ่ายสุทธิ</v>
          </cell>
        </row>
        <row r="6">
          <cell r="AE6" t="str">
            <v>หัก</v>
          </cell>
          <cell r="AF6" t="str">
            <v>คืน</v>
          </cell>
        </row>
        <row r="7">
          <cell r="O7">
            <v>1282.3999999999999</v>
          </cell>
          <cell r="P7">
            <v>83</v>
          </cell>
          <cell r="U7">
            <v>0</v>
          </cell>
          <cell r="X7">
            <v>700</v>
          </cell>
          <cell r="AF7">
            <v>10000</v>
          </cell>
          <cell r="AG7">
            <v>11199.4</v>
          </cell>
        </row>
        <row r="8">
          <cell r="O8">
            <v>6290</v>
          </cell>
          <cell r="P8">
            <v>315</v>
          </cell>
          <cell r="U8">
            <v>0</v>
          </cell>
          <cell r="V8">
            <v>200</v>
          </cell>
          <cell r="W8">
            <v>1706</v>
          </cell>
          <cell r="X8">
            <v>2400</v>
          </cell>
          <cell r="AG8">
            <v>7881</v>
          </cell>
        </row>
        <row r="9">
          <cell r="O9">
            <v>6090</v>
          </cell>
          <cell r="P9">
            <v>305</v>
          </cell>
          <cell r="U9">
            <v>0</v>
          </cell>
          <cell r="V9">
            <v>200</v>
          </cell>
          <cell r="X9">
            <v>2400</v>
          </cell>
          <cell r="AG9">
            <v>5985</v>
          </cell>
        </row>
        <row r="10">
          <cell r="O10">
            <v>15000</v>
          </cell>
          <cell r="P10">
            <v>750</v>
          </cell>
          <cell r="U10">
            <v>0</v>
          </cell>
          <cell r="AB10">
            <v>3000</v>
          </cell>
          <cell r="AC10">
            <v>500</v>
          </cell>
          <cell r="AE10">
            <v>500</v>
          </cell>
          <cell r="AG10">
            <v>17250</v>
          </cell>
        </row>
        <row r="11">
          <cell r="O11">
            <v>7700.0000000000009</v>
          </cell>
          <cell r="P11">
            <v>385.00000000000006</v>
          </cell>
          <cell r="U11">
            <v>0</v>
          </cell>
          <cell r="X11">
            <v>1100</v>
          </cell>
          <cell r="AE11">
            <v>300</v>
          </cell>
          <cell r="AG11">
            <v>8115.0000000000009</v>
          </cell>
        </row>
        <row r="12">
          <cell r="O12">
            <v>7700.0000000000009</v>
          </cell>
          <cell r="P12">
            <v>385.00000000000006</v>
          </cell>
          <cell r="U12">
            <v>0</v>
          </cell>
          <cell r="X12">
            <v>1200</v>
          </cell>
          <cell r="AE12">
            <v>300</v>
          </cell>
          <cell r="AG12">
            <v>8215</v>
          </cell>
        </row>
        <row r="13">
          <cell r="O13">
            <v>5430</v>
          </cell>
          <cell r="P13">
            <v>272</v>
          </cell>
          <cell r="U13">
            <v>0</v>
          </cell>
          <cell r="W13">
            <v>1608</v>
          </cell>
          <cell r="X13">
            <v>2100</v>
          </cell>
          <cell r="AE13">
            <v>500</v>
          </cell>
          <cell r="AG13">
            <v>6266</v>
          </cell>
        </row>
        <row r="14">
          <cell r="O14">
            <v>5430</v>
          </cell>
          <cell r="P14">
            <v>272</v>
          </cell>
          <cell r="U14">
            <v>0</v>
          </cell>
          <cell r="X14">
            <v>2300</v>
          </cell>
          <cell r="AE14">
            <v>500</v>
          </cell>
          <cell r="AG14">
            <v>4658</v>
          </cell>
        </row>
        <row r="15">
          <cell r="O15">
            <v>5430</v>
          </cell>
          <cell r="P15">
            <v>272</v>
          </cell>
          <cell r="U15">
            <v>0</v>
          </cell>
          <cell r="V15">
            <v>200</v>
          </cell>
          <cell r="W15">
            <v>1706</v>
          </cell>
          <cell r="X15">
            <v>2400</v>
          </cell>
          <cell r="AE15">
            <v>500</v>
          </cell>
          <cell r="AG15">
            <v>6564</v>
          </cell>
        </row>
        <row r="16">
          <cell r="O16">
            <v>1991</v>
          </cell>
          <cell r="P16">
            <v>100</v>
          </cell>
          <cell r="U16">
            <v>0</v>
          </cell>
          <cell r="W16">
            <v>1540</v>
          </cell>
          <cell r="X16">
            <v>1100</v>
          </cell>
          <cell r="AE16">
            <v>500</v>
          </cell>
          <cell r="AG16">
            <v>2931</v>
          </cell>
        </row>
        <row r="17">
          <cell r="O17">
            <v>0</v>
          </cell>
          <cell r="P17">
            <v>0</v>
          </cell>
          <cell r="U17">
            <v>0</v>
          </cell>
          <cell r="W17">
            <v>1282</v>
          </cell>
          <cell r="AF17">
            <v>3500</v>
          </cell>
          <cell r="AG17">
            <v>4782</v>
          </cell>
        </row>
        <row r="18">
          <cell r="O18">
            <v>7700.0000000000009</v>
          </cell>
          <cell r="P18">
            <v>385.00000000000006</v>
          </cell>
          <cell r="U18">
            <v>0</v>
          </cell>
          <cell r="X18">
            <v>1300</v>
          </cell>
          <cell r="AE18">
            <v>300</v>
          </cell>
          <cell r="AG18">
            <v>8315</v>
          </cell>
        </row>
        <row r="19">
          <cell r="O19">
            <v>5430</v>
          </cell>
          <cell r="P19">
            <v>272</v>
          </cell>
          <cell r="U19">
            <v>0</v>
          </cell>
          <cell r="X19">
            <v>2200</v>
          </cell>
          <cell r="AE19">
            <v>500</v>
          </cell>
          <cell r="AG19">
            <v>4658</v>
          </cell>
        </row>
        <row r="20">
          <cell r="O20">
            <v>905</v>
          </cell>
          <cell r="P20">
            <v>83</v>
          </cell>
          <cell r="U20">
            <v>0</v>
          </cell>
          <cell r="X20">
            <v>600</v>
          </cell>
          <cell r="AF20">
            <v>5000</v>
          </cell>
          <cell r="AG20">
            <v>5822</v>
          </cell>
        </row>
        <row r="21">
          <cell r="O21">
            <v>5430</v>
          </cell>
          <cell r="P21">
            <v>272</v>
          </cell>
          <cell r="U21">
            <v>0</v>
          </cell>
          <cell r="V21">
            <v>200</v>
          </cell>
          <cell r="W21">
            <v>1457</v>
          </cell>
          <cell r="X21">
            <v>2400</v>
          </cell>
          <cell r="AE21">
            <v>500</v>
          </cell>
          <cell r="AG21">
            <v>6315</v>
          </cell>
        </row>
        <row r="22">
          <cell r="O22">
            <v>7000</v>
          </cell>
          <cell r="P22">
            <v>350</v>
          </cell>
          <cell r="U22">
            <v>0</v>
          </cell>
          <cell r="X22">
            <v>1200</v>
          </cell>
          <cell r="AE22">
            <v>300</v>
          </cell>
          <cell r="AG22">
            <v>7550</v>
          </cell>
        </row>
        <row r="23">
          <cell r="O23">
            <v>10000</v>
          </cell>
          <cell r="P23">
            <v>500</v>
          </cell>
          <cell r="U23">
            <v>0</v>
          </cell>
          <cell r="AB23">
            <v>2000</v>
          </cell>
          <cell r="AC23">
            <v>300</v>
          </cell>
          <cell r="AE23">
            <v>500</v>
          </cell>
          <cell r="AG23">
            <v>11300</v>
          </cell>
        </row>
        <row r="24">
          <cell r="O24">
            <v>5430</v>
          </cell>
          <cell r="P24">
            <v>272</v>
          </cell>
          <cell r="U24">
            <v>0</v>
          </cell>
          <cell r="V24">
            <v>200</v>
          </cell>
          <cell r="W24">
            <v>1675</v>
          </cell>
          <cell r="X24">
            <v>2400</v>
          </cell>
          <cell r="AE24">
            <v>500</v>
          </cell>
          <cell r="AG24">
            <v>6533</v>
          </cell>
        </row>
        <row r="25">
          <cell r="O25">
            <v>5430</v>
          </cell>
          <cell r="P25">
            <v>272</v>
          </cell>
          <cell r="U25">
            <v>0</v>
          </cell>
          <cell r="W25">
            <v>204</v>
          </cell>
          <cell r="X25">
            <v>2400</v>
          </cell>
          <cell r="AE25">
            <v>500</v>
          </cell>
          <cell r="AG25">
            <v>4862</v>
          </cell>
        </row>
        <row r="26">
          <cell r="O26">
            <v>4344</v>
          </cell>
          <cell r="P26">
            <v>217</v>
          </cell>
          <cell r="U26">
            <v>0</v>
          </cell>
          <cell r="V26">
            <v>200</v>
          </cell>
          <cell r="W26">
            <v>801</v>
          </cell>
          <cell r="X26">
            <v>2400</v>
          </cell>
          <cell r="AE26">
            <v>500</v>
          </cell>
          <cell r="AG26">
            <v>4628</v>
          </cell>
        </row>
        <row r="27">
          <cell r="O27">
            <v>3439</v>
          </cell>
          <cell r="P27">
            <v>172</v>
          </cell>
          <cell r="X27">
            <v>1900</v>
          </cell>
          <cell r="AE27">
            <v>500</v>
          </cell>
          <cell r="AG27">
            <v>2767</v>
          </cell>
        </row>
        <row r="28">
          <cell r="O28">
            <v>3439</v>
          </cell>
          <cell r="P28">
            <v>172</v>
          </cell>
          <cell r="U28">
            <v>0</v>
          </cell>
          <cell r="X28">
            <v>1900</v>
          </cell>
          <cell r="AE28">
            <v>500</v>
          </cell>
          <cell r="AG28">
            <v>2767</v>
          </cell>
        </row>
        <row r="29">
          <cell r="O29">
            <v>3439</v>
          </cell>
          <cell r="P29">
            <v>172</v>
          </cell>
          <cell r="U29">
            <v>0</v>
          </cell>
          <cell r="X29">
            <v>1300</v>
          </cell>
          <cell r="AE29">
            <v>500</v>
          </cell>
          <cell r="AG29">
            <v>2767</v>
          </cell>
        </row>
        <row r="30">
          <cell r="O30">
            <v>181</v>
          </cell>
          <cell r="P30">
            <v>0</v>
          </cell>
          <cell r="U30">
            <v>0</v>
          </cell>
          <cell r="X30">
            <v>100</v>
          </cell>
          <cell r="AE30">
            <v>0</v>
          </cell>
          <cell r="AG30">
            <v>181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รุปวันทำงาน"/>
      <sheetName val="รายการหัก"/>
      <sheetName val="สรุปรายงาน"/>
      <sheetName val="เงินประกัน"/>
      <sheetName val="เบี้ยเลี้ยง"/>
      <sheetName val="เช่ารถ"/>
      <sheetName val="เข้าธนาคาร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7"/>
  <sheetViews>
    <sheetView tabSelected="1" zoomScale="70" zoomScaleNormal="70" workbookViewId="0">
      <pane xSplit="4" topLeftCell="E1" activePane="topRight" state="frozen"/>
      <selection pane="topRight" activeCell="H11" sqref="H11"/>
    </sheetView>
  </sheetViews>
  <sheetFormatPr defaultColWidth="19.109375" defaultRowHeight="22.2"/>
  <cols>
    <col min="1" max="1" width="6.33203125" style="18" customWidth="1"/>
    <col min="2" max="2" width="4.33203125" style="18" customWidth="1"/>
    <col min="3" max="3" width="7" style="18" customWidth="1"/>
    <col min="4" max="4" width="38.88671875" style="17" customWidth="1"/>
    <col min="5" max="5" width="10.109375" style="73" customWidth="1"/>
    <col min="6" max="6" width="11.5546875" style="19" customWidth="1"/>
    <col min="7" max="7" width="7.44140625" style="73" customWidth="1"/>
    <col min="8" max="8" width="16.109375" style="29" customWidth="1"/>
    <col min="9" max="9" width="8.6640625" style="137" customWidth="1"/>
    <col min="10" max="10" width="7.33203125" style="103" customWidth="1"/>
    <col min="11" max="11" width="11" style="18" customWidth="1"/>
    <col min="12" max="12" width="12.5546875" style="18" customWidth="1"/>
    <col min="13" max="14" width="8.6640625" style="18" customWidth="1"/>
    <col min="15" max="15" width="8.6640625" style="17" customWidth="1"/>
    <col min="16" max="18" width="8.6640625" style="17" hidden="1" customWidth="1"/>
    <col min="19" max="19" width="8.6640625" style="193" hidden="1" customWidth="1"/>
    <col min="20" max="20" width="8.6640625" style="17" hidden="1" customWidth="1"/>
    <col min="21" max="21" width="10.6640625" style="202" hidden="1" customWidth="1"/>
    <col min="22" max="22" width="10" style="253" customWidth="1"/>
    <col min="23" max="23" width="8.6640625" style="18" customWidth="1"/>
    <col min="24" max="24" width="11.44140625" style="179" customWidth="1"/>
    <col min="25" max="25" width="8.6640625" style="95" hidden="1" customWidth="1"/>
    <col min="26" max="26" width="8.6640625" style="95" customWidth="1"/>
    <col min="27" max="27" width="8.6640625" style="95" hidden="1" customWidth="1"/>
    <col min="28" max="29" width="8.6640625" style="17" hidden="1" customWidth="1"/>
    <col min="30" max="30" width="8.6640625" style="18" customWidth="1"/>
    <col min="31" max="31" width="8.6640625" style="95" customWidth="1"/>
    <col min="32" max="32" width="8.6640625" style="17" customWidth="1"/>
    <col min="33" max="33" width="26.88671875" style="17" customWidth="1"/>
    <col min="34" max="34" width="21.109375" style="17" customWidth="1"/>
    <col min="35" max="16384" width="19.109375" style="17"/>
  </cols>
  <sheetData>
    <row r="1" spans="1:33">
      <c r="A1" s="288" t="s">
        <v>36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  <c r="AA1" s="288"/>
      <c r="AB1" s="73"/>
    </row>
    <row r="2" spans="1:33">
      <c r="A2" s="289" t="s">
        <v>309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89"/>
      <c r="T2" s="289"/>
      <c r="U2" s="289"/>
      <c r="V2" s="289"/>
      <c r="W2" s="289"/>
      <c r="X2" s="289"/>
      <c r="Y2" s="289"/>
      <c r="Z2" s="289"/>
      <c r="AA2" s="289"/>
    </row>
    <row r="3" spans="1:33" s="20" customFormat="1" ht="33.75" customHeight="1">
      <c r="A3" s="284" t="s">
        <v>2</v>
      </c>
      <c r="B3" s="284"/>
      <c r="C3" s="284"/>
      <c r="D3" s="318" t="s">
        <v>0</v>
      </c>
      <c r="E3" s="316" t="s">
        <v>172</v>
      </c>
      <c r="F3" s="324" t="s">
        <v>16</v>
      </c>
      <c r="G3" s="324" t="s">
        <v>105</v>
      </c>
      <c r="H3" s="324" t="s">
        <v>1</v>
      </c>
      <c r="I3" s="326" t="s">
        <v>5</v>
      </c>
      <c r="J3" s="293" t="s">
        <v>6</v>
      </c>
      <c r="K3" s="290" t="s">
        <v>7</v>
      </c>
      <c r="L3" s="291"/>
      <c r="M3" s="291"/>
      <c r="N3" s="292"/>
      <c r="O3" s="293" t="s">
        <v>31</v>
      </c>
      <c r="P3" s="295" t="s">
        <v>8</v>
      </c>
      <c r="Q3" s="295"/>
      <c r="R3" s="296" t="s">
        <v>30</v>
      </c>
      <c r="S3" s="312" t="s">
        <v>32</v>
      </c>
      <c r="T3" s="298" t="s">
        <v>103</v>
      </c>
      <c r="U3" s="310" t="s">
        <v>195</v>
      </c>
      <c r="V3" s="322" t="s">
        <v>193</v>
      </c>
      <c r="W3" s="286" t="s">
        <v>26</v>
      </c>
      <c r="X3" s="306" t="s">
        <v>13</v>
      </c>
      <c r="Y3" s="320" t="s">
        <v>155</v>
      </c>
      <c r="Z3" s="314" t="s">
        <v>9</v>
      </c>
      <c r="AA3" s="302" t="s">
        <v>10</v>
      </c>
      <c r="AB3" s="304" t="s">
        <v>11</v>
      </c>
      <c r="AC3" s="304" t="s">
        <v>12</v>
      </c>
      <c r="AD3" s="308" t="s">
        <v>27</v>
      </c>
      <c r="AE3" s="309"/>
      <c r="AF3" s="300" t="s">
        <v>33</v>
      </c>
      <c r="AG3" s="300" t="s">
        <v>15</v>
      </c>
    </row>
    <row r="4" spans="1:33" s="20" customFormat="1" ht="49.5" customHeight="1">
      <c r="A4" s="285"/>
      <c r="B4" s="285"/>
      <c r="C4" s="285"/>
      <c r="D4" s="319"/>
      <c r="E4" s="317"/>
      <c r="F4" s="325"/>
      <c r="G4" s="325"/>
      <c r="H4" s="325"/>
      <c r="I4" s="326"/>
      <c r="J4" s="294"/>
      <c r="K4" s="55" t="s">
        <v>104</v>
      </c>
      <c r="L4" s="55" t="s">
        <v>3</v>
      </c>
      <c r="M4" s="55" t="s">
        <v>4</v>
      </c>
      <c r="N4" s="55" t="s">
        <v>105</v>
      </c>
      <c r="O4" s="294"/>
      <c r="P4" s="56" t="s">
        <v>34</v>
      </c>
      <c r="Q4" s="57" t="s">
        <v>35</v>
      </c>
      <c r="R4" s="297"/>
      <c r="S4" s="313"/>
      <c r="T4" s="299"/>
      <c r="U4" s="311"/>
      <c r="V4" s="323"/>
      <c r="W4" s="287"/>
      <c r="X4" s="307"/>
      <c r="Y4" s="321"/>
      <c r="Z4" s="315"/>
      <c r="AA4" s="303"/>
      <c r="AB4" s="305"/>
      <c r="AC4" s="305"/>
      <c r="AD4" s="58" t="s">
        <v>28</v>
      </c>
      <c r="AE4" s="146" t="s">
        <v>29</v>
      </c>
      <c r="AF4" s="301"/>
      <c r="AG4" s="301"/>
    </row>
    <row r="5" spans="1:33" s="26" customFormat="1" ht="26.25" customHeight="1">
      <c r="A5" s="21">
        <v>1</v>
      </c>
      <c r="B5" s="21" t="s">
        <v>55</v>
      </c>
      <c r="C5" s="22" t="s">
        <v>57</v>
      </c>
      <c r="D5" s="27" t="s">
        <v>49</v>
      </c>
      <c r="E5" s="74">
        <v>9000</v>
      </c>
      <c r="F5" s="23" t="s">
        <v>14</v>
      </c>
      <c r="G5" s="23">
        <v>9</v>
      </c>
      <c r="H5" s="24" t="s">
        <v>79</v>
      </c>
      <c r="I5" s="131"/>
      <c r="J5" s="215"/>
      <c r="K5" s="78">
        <v>1</v>
      </c>
      <c r="L5" s="78"/>
      <c r="M5" s="78"/>
      <c r="N5" s="78">
        <v>19</v>
      </c>
      <c r="O5" s="62">
        <v>30</v>
      </c>
      <c r="P5" s="66"/>
      <c r="Q5" s="66"/>
      <c r="R5" s="63"/>
      <c r="S5" s="186"/>
      <c r="T5" s="64"/>
      <c r="U5" s="200"/>
      <c r="V5" s="251"/>
      <c r="W5" s="241"/>
      <c r="X5" s="173"/>
      <c r="Y5" s="154"/>
      <c r="Z5" s="242"/>
      <c r="AA5" s="243"/>
      <c r="AB5" s="60"/>
      <c r="AC5" s="60"/>
      <c r="AD5" s="117"/>
      <c r="AE5" s="147"/>
      <c r="AF5" s="61"/>
      <c r="AG5" s="67"/>
    </row>
    <row r="6" spans="1:33" s="26" customFormat="1" ht="29.25" customHeight="1">
      <c r="A6" s="21">
        <v>2</v>
      </c>
      <c r="B6" s="49" t="s">
        <v>56</v>
      </c>
      <c r="C6" s="50" t="s">
        <v>88</v>
      </c>
      <c r="D6" s="48" t="s">
        <v>110</v>
      </c>
      <c r="E6" s="79">
        <v>15600</v>
      </c>
      <c r="F6" s="75" t="s">
        <v>14</v>
      </c>
      <c r="G6" s="220"/>
      <c r="H6" s="51" t="s">
        <v>81</v>
      </c>
      <c r="I6" s="131"/>
      <c r="J6" s="215"/>
      <c r="K6" s="78"/>
      <c r="L6" s="78"/>
      <c r="M6" s="78"/>
      <c r="N6" s="78">
        <v>2</v>
      </c>
      <c r="O6" s="62">
        <v>30</v>
      </c>
      <c r="P6" s="204"/>
      <c r="Q6" s="204"/>
      <c r="R6" s="63"/>
      <c r="S6" s="186"/>
      <c r="T6" s="64"/>
      <c r="U6" s="200"/>
      <c r="V6" s="251"/>
      <c r="W6" s="238"/>
      <c r="X6" s="173"/>
      <c r="Y6" s="154"/>
      <c r="Z6" s="227">
        <v>1200</v>
      </c>
      <c r="AA6" s="244"/>
      <c r="AB6" s="65"/>
      <c r="AC6" s="65"/>
      <c r="AD6" s="118"/>
      <c r="AE6" s="147"/>
      <c r="AF6" s="61"/>
      <c r="AG6" s="125"/>
    </row>
    <row r="7" spans="1:33" s="26" customFormat="1" ht="24.75" customHeight="1">
      <c r="A7" s="21">
        <v>3</v>
      </c>
      <c r="B7" s="49" t="s">
        <v>56</v>
      </c>
      <c r="C7" s="50" t="s">
        <v>89</v>
      </c>
      <c r="D7" s="48" t="s">
        <v>87</v>
      </c>
      <c r="E7" s="79">
        <v>14300</v>
      </c>
      <c r="F7" s="75" t="s">
        <v>14</v>
      </c>
      <c r="G7" s="220"/>
      <c r="H7" s="51" t="s">
        <v>99</v>
      </c>
      <c r="I7" s="131"/>
      <c r="J7" s="215"/>
      <c r="K7" s="78"/>
      <c r="L7" s="78"/>
      <c r="M7" s="78"/>
      <c r="N7" s="78"/>
      <c r="O7" s="59">
        <v>30</v>
      </c>
      <c r="P7" s="66"/>
      <c r="Q7" s="66"/>
      <c r="R7" s="63"/>
      <c r="S7" s="186"/>
      <c r="T7" s="64"/>
      <c r="U7" s="200"/>
      <c r="V7" s="251"/>
      <c r="W7" s="238">
        <v>200</v>
      </c>
      <c r="X7" s="173"/>
      <c r="Y7" s="154"/>
      <c r="Z7" s="227">
        <v>1200</v>
      </c>
      <c r="AA7" s="244"/>
      <c r="AB7" s="65"/>
      <c r="AC7" s="65"/>
      <c r="AD7" s="151"/>
      <c r="AE7" s="147"/>
      <c r="AF7" s="61"/>
      <c r="AG7" s="125"/>
    </row>
    <row r="8" spans="1:33" s="26" customFormat="1" ht="26.25" customHeight="1">
      <c r="A8" s="21">
        <v>4</v>
      </c>
      <c r="B8" s="21" t="s">
        <v>55</v>
      </c>
      <c r="C8" s="239" t="s">
        <v>117</v>
      </c>
      <c r="D8" s="240" t="s">
        <v>241</v>
      </c>
      <c r="E8" s="235" t="s">
        <v>230</v>
      </c>
      <c r="F8" s="23" t="s">
        <v>14</v>
      </c>
      <c r="G8" s="219"/>
      <c r="H8" s="24" t="s">
        <v>118</v>
      </c>
      <c r="I8" s="131"/>
      <c r="J8" s="215"/>
      <c r="K8" s="78"/>
      <c r="L8" s="78"/>
      <c r="M8" s="78"/>
      <c r="N8" s="78"/>
      <c r="O8" s="62">
        <v>30</v>
      </c>
      <c r="P8" s="66"/>
      <c r="Q8" s="66"/>
      <c r="R8" s="63"/>
      <c r="S8" s="186"/>
      <c r="T8" s="64"/>
      <c r="U8" s="200"/>
      <c r="V8" s="251"/>
      <c r="W8" s="241"/>
      <c r="X8" s="173"/>
      <c r="Y8" s="154"/>
      <c r="Z8" s="227"/>
      <c r="AA8" s="243"/>
      <c r="AB8" s="60"/>
      <c r="AC8" s="60"/>
      <c r="AD8" s="117">
        <v>700</v>
      </c>
      <c r="AE8" s="147"/>
      <c r="AF8" s="61"/>
      <c r="AG8" s="67"/>
    </row>
    <row r="9" spans="1:33" s="26" customFormat="1" ht="26.25" customHeight="1">
      <c r="A9" s="21">
        <v>5</v>
      </c>
      <c r="B9" s="21" t="s">
        <v>55</v>
      </c>
      <c r="C9" s="245" t="s">
        <v>122</v>
      </c>
      <c r="D9" s="116" t="s">
        <v>121</v>
      </c>
      <c r="E9" s="246">
        <v>9000</v>
      </c>
      <c r="F9" s="23" t="s">
        <v>14</v>
      </c>
      <c r="G9" s="219">
        <v>8</v>
      </c>
      <c r="H9" s="24" t="s">
        <v>123</v>
      </c>
      <c r="I9" s="131"/>
      <c r="J9" s="215">
        <v>1</v>
      </c>
      <c r="K9" s="78"/>
      <c r="L9" s="78"/>
      <c r="M9" s="78"/>
      <c r="N9" s="78">
        <v>19</v>
      </c>
      <c r="O9" s="62">
        <v>29</v>
      </c>
      <c r="P9" s="66"/>
      <c r="Q9" s="66"/>
      <c r="R9" s="63"/>
      <c r="S9" s="186"/>
      <c r="T9" s="64"/>
      <c r="U9" s="200"/>
      <c r="V9" s="251"/>
      <c r="W9" s="241"/>
      <c r="X9" s="173"/>
      <c r="Y9" s="154"/>
      <c r="Z9" s="228"/>
      <c r="AA9" s="243"/>
      <c r="AB9" s="65"/>
      <c r="AC9" s="65"/>
      <c r="AD9" s="117"/>
      <c r="AE9" s="147"/>
      <c r="AF9" s="61"/>
      <c r="AG9" s="67"/>
    </row>
    <row r="10" spans="1:33" s="26" customFormat="1" ht="26.25" customHeight="1">
      <c r="A10" s="21">
        <v>6</v>
      </c>
      <c r="B10" s="49"/>
      <c r="C10" s="50" t="s">
        <v>137</v>
      </c>
      <c r="D10" s="153" t="s">
        <v>243</v>
      </c>
      <c r="E10" s="129" t="s">
        <v>133</v>
      </c>
      <c r="F10" s="75" t="s">
        <v>14</v>
      </c>
      <c r="G10" s="220"/>
      <c r="H10" s="51"/>
      <c r="I10" s="131"/>
      <c r="J10" s="215"/>
      <c r="K10" s="130"/>
      <c r="L10" s="130"/>
      <c r="M10" s="130"/>
      <c r="N10" s="130"/>
      <c r="O10" s="59">
        <v>30</v>
      </c>
      <c r="P10" s="66"/>
      <c r="Q10" s="66"/>
      <c r="R10" s="63"/>
      <c r="S10" s="186"/>
      <c r="T10" s="64"/>
      <c r="U10" s="203"/>
      <c r="V10" s="251"/>
      <c r="W10" s="241"/>
      <c r="X10" s="173"/>
      <c r="Y10" s="154"/>
      <c r="Z10" s="227"/>
      <c r="AA10" s="243"/>
      <c r="AB10" s="65"/>
      <c r="AC10" s="65"/>
      <c r="AD10" s="117">
        <v>1000</v>
      </c>
      <c r="AE10" s="147"/>
      <c r="AF10" s="61"/>
      <c r="AG10" s="67"/>
    </row>
    <row r="11" spans="1:33" s="26" customFormat="1" ht="26.25" customHeight="1">
      <c r="A11" s="21">
        <v>7</v>
      </c>
      <c r="B11" s="49" t="s">
        <v>56</v>
      </c>
      <c r="C11" s="50" t="s">
        <v>138</v>
      </c>
      <c r="D11" s="153" t="s">
        <v>139</v>
      </c>
      <c r="E11" s="194">
        <v>15450</v>
      </c>
      <c r="F11" s="75" t="s">
        <v>14</v>
      </c>
      <c r="G11" s="220"/>
      <c r="H11" s="24" t="s">
        <v>140</v>
      </c>
      <c r="I11" s="131"/>
      <c r="J11" s="215"/>
      <c r="K11" s="78"/>
      <c r="L11" s="78"/>
      <c r="M11" s="78"/>
      <c r="N11" s="78">
        <v>4</v>
      </c>
      <c r="O11" s="62">
        <v>30</v>
      </c>
      <c r="P11" s="66"/>
      <c r="Q11" s="66"/>
      <c r="R11" s="63"/>
      <c r="S11" s="186"/>
      <c r="T11" s="64"/>
      <c r="U11" s="203"/>
      <c r="V11" s="251"/>
      <c r="W11" s="238"/>
      <c r="X11" s="173"/>
      <c r="Y11" s="154"/>
      <c r="Z11" s="228">
        <v>1200</v>
      </c>
      <c r="AA11" s="243"/>
      <c r="AB11" s="65"/>
      <c r="AC11" s="65"/>
      <c r="AD11" s="117"/>
      <c r="AE11" s="147"/>
      <c r="AF11" s="61"/>
      <c r="AG11" s="67"/>
    </row>
    <row r="12" spans="1:33" s="26" customFormat="1" ht="26.25" customHeight="1">
      <c r="A12" s="21">
        <v>8</v>
      </c>
      <c r="B12" s="21" t="s">
        <v>55</v>
      </c>
      <c r="C12" s="245" t="s">
        <v>171</v>
      </c>
      <c r="D12" s="16" t="s">
        <v>167</v>
      </c>
      <c r="E12" s="184">
        <v>9000</v>
      </c>
      <c r="F12" s="23" t="s">
        <v>14</v>
      </c>
      <c r="G12" s="219">
        <v>3</v>
      </c>
      <c r="H12" s="152" t="s">
        <v>170</v>
      </c>
      <c r="I12" s="131"/>
      <c r="J12" s="215"/>
      <c r="K12" s="78"/>
      <c r="L12" s="78"/>
      <c r="M12" s="139"/>
      <c r="N12" s="78">
        <v>23</v>
      </c>
      <c r="O12" s="140">
        <v>30</v>
      </c>
      <c r="P12" s="141"/>
      <c r="Q12" s="141"/>
      <c r="R12" s="142"/>
      <c r="S12" s="187"/>
      <c r="T12" s="247"/>
      <c r="U12" s="203"/>
      <c r="V12" s="252"/>
      <c r="W12" s="143"/>
      <c r="X12" s="173"/>
      <c r="Y12" s="154"/>
      <c r="Z12" s="228"/>
      <c r="AA12" s="243"/>
      <c r="AB12" s="60"/>
      <c r="AC12" s="60"/>
      <c r="AD12" s="144">
        <v>500</v>
      </c>
      <c r="AE12" s="148"/>
      <c r="AF12" s="145"/>
      <c r="AG12" s="140"/>
    </row>
    <row r="13" spans="1:33" s="26" customFormat="1" ht="26.25" customHeight="1">
      <c r="A13" s="21">
        <v>9</v>
      </c>
      <c r="B13" s="21" t="s">
        <v>55</v>
      </c>
      <c r="C13" s="245" t="s">
        <v>184</v>
      </c>
      <c r="D13" s="16" t="s">
        <v>186</v>
      </c>
      <c r="E13" s="184">
        <v>9000</v>
      </c>
      <c r="F13" s="23" t="s">
        <v>14</v>
      </c>
      <c r="G13" s="221">
        <v>8</v>
      </c>
      <c r="H13" s="152" t="s">
        <v>188</v>
      </c>
      <c r="I13" s="185"/>
      <c r="J13" s="215"/>
      <c r="K13" s="78"/>
      <c r="L13" s="78"/>
      <c r="M13" s="139"/>
      <c r="N13" s="78"/>
      <c r="O13" s="140">
        <v>30</v>
      </c>
      <c r="P13" s="141"/>
      <c r="Q13" s="141"/>
      <c r="R13" s="142"/>
      <c r="S13" s="187"/>
      <c r="T13" s="247"/>
      <c r="U13" s="200"/>
      <c r="V13" s="252">
        <v>1500</v>
      </c>
      <c r="W13" s="143">
        <v>300</v>
      </c>
      <c r="X13" s="173"/>
      <c r="Y13" s="154"/>
      <c r="Z13" s="228"/>
      <c r="AA13" s="243"/>
      <c r="AB13" s="60"/>
      <c r="AC13" s="60"/>
      <c r="AD13" s="144">
        <v>500</v>
      </c>
      <c r="AE13" s="148"/>
      <c r="AF13" s="145"/>
      <c r="AG13" s="140"/>
    </row>
    <row r="14" spans="1:33" s="26" customFormat="1" ht="26.25" customHeight="1">
      <c r="A14" s="21">
        <v>10</v>
      </c>
      <c r="B14" s="21" t="s">
        <v>55</v>
      </c>
      <c r="C14" s="245" t="s">
        <v>196</v>
      </c>
      <c r="D14" s="269" t="s">
        <v>266</v>
      </c>
      <c r="E14" s="184">
        <v>9000</v>
      </c>
      <c r="F14" s="23" t="s">
        <v>14</v>
      </c>
      <c r="G14" s="221"/>
      <c r="H14" s="152" t="s">
        <v>198</v>
      </c>
      <c r="I14" s="185"/>
      <c r="J14" s="215"/>
      <c r="K14" s="78"/>
      <c r="L14" s="78"/>
      <c r="M14" s="139"/>
      <c r="N14" s="78"/>
      <c r="O14" s="140">
        <v>30</v>
      </c>
      <c r="P14" s="141"/>
      <c r="Q14" s="141"/>
      <c r="R14" s="142"/>
      <c r="S14" s="187"/>
      <c r="T14" s="247"/>
      <c r="U14" s="200"/>
      <c r="V14" s="252"/>
      <c r="W14" s="143"/>
      <c r="X14" s="173">
        <v>308.17</v>
      </c>
      <c r="Y14" s="154"/>
      <c r="Z14" s="228"/>
      <c r="AA14" s="243"/>
      <c r="AB14" s="60"/>
      <c r="AC14" s="60"/>
      <c r="AD14" s="144">
        <v>700</v>
      </c>
      <c r="AE14" s="144"/>
      <c r="AF14" s="145"/>
      <c r="AG14" s="140"/>
    </row>
    <row r="15" spans="1:33" s="26" customFormat="1" ht="26.25" customHeight="1">
      <c r="A15" s="21">
        <v>11</v>
      </c>
      <c r="B15" s="49" t="s">
        <v>56</v>
      </c>
      <c r="C15" s="50" t="s">
        <v>202</v>
      </c>
      <c r="D15" s="153" t="s">
        <v>203</v>
      </c>
      <c r="E15" s="194">
        <v>15000</v>
      </c>
      <c r="F15" s="75" t="s">
        <v>14</v>
      </c>
      <c r="G15" s="220"/>
      <c r="H15" s="24" t="s">
        <v>206</v>
      </c>
      <c r="I15" s="131"/>
      <c r="J15" s="215"/>
      <c r="K15" s="78"/>
      <c r="L15" s="78"/>
      <c r="M15" s="78"/>
      <c r="N15" s="78">
        <v>4</v>
      </c>
      <c r="O15" s="62">
        <v>30</v>
      </c>
      <c r="P15" s="66"/>
      <c r="Q15" s="66"/>
      <c r="R15" s="63"/>
      <c r="S15" s="186"/>
      <c r="T15" s="64"/>
      <c r="U15" s="203"/>
      <c r="V15" s="251"/>
      <c r="W15" s="241"/>
      <c r="X15" s="173"/>
      <c r="Y15" s="154"/>
      <c r="Z15" s="228">
        <v>1200</v>
      </c>
      <c r="AA15" s="243"/>
      <c r="AB15" s="65"/>
      <c r="AC15" s="65"/>
      <c r="AD15" s="117">
        <v>300</v>
      </c>
      <c r="AE15" s="147"/>
      <c r="AF15" s="61"/>
      <c r="AG15" s="67"/>
    </row>
    <row r="16" spans="1:33" s="26" customFormat="1" ht="26.25" customHeight="1">
      <c r="A16" s="21">
        <v>12</v>
      </c>
      <c r="B16" s="21" t="s">
        <v>55</v>
      </c>
      <c r="C16" s="245" t="s">
        <v>208</v>
      </c>
      <c r="D16" s="16" t="s">
        <v>209</v>
      </c>
      <c r="E16" s="184">
        <v>9000</v>
      </c>
      <c r="F16" s="23" t="s">
        <v>14</v>
      </c>
      <c r="G16" s="221">
        <v>7</v>
      </c>
      <c r="H16" s="152" t="s">
        <v>210</v>
      </c>
      <c r="I16" s="185"/>
      <c r="J16" s="215"/>
      <c r="K16" s="78"/>
      <c r="L16" s="78"/>
      <c r="M16" s="139"/>
      <c r="N16" s="78">
        <v>9</v>
      </c>
      <c r="O16" s="140">
        <v>30</v>
      </c>
      <c r="P16" s="141"/>
      <c r="Q16" s="141"/>
      <c r="R16" s="142"/>
      <c r="S16" s="187"/>
      <c r="T16" s="247"/>
      <c r="U16" s="200"/>
      <c r="V16" s="252">
        <v>1500</v>
      </c>
      <c r="W16" s="143"/>
      <c r="X16" s="173">
        <v>3168.44</v>
      </c>
      <c r="Y16" s="154"/>
      <c r="Z16" s="229"/>
      <c r="AA16" s="243"/>
      <c r="AB16" s="60"/>
      <c r="AC16" s="60"/>
      <c r="AD16" s="144">
        <v>500</v>
      </c>
      <c r="AE16" s="144"/>
      <c r="AF16" s="145"/>
      <c r="AG16" s="140"/>
    </row>
    <row r="17" spans="1:33" s="26" customFormat="1" ht="26.25" customHeight="1">
      <c r="A17" s="21">
        <v>13</v>
      </c>
      <c r="B17" s="21" t="s">
        <v>55</v>
      </c>
      <c r="C17" s="245" t="s">
        <v>213</v>
      </c>
      <c r="D17" s="16" t="s">
        <v>216</v>
      </c>
      <c r="E17" s="184">
        <v>9000</v>
      </c>
      <c r="F17" s="23" t="s">
        <v>14</v>
      </c>
      <c r="G17" s="221">
        <v>10</v>
      </c>
      <c r="H17" s="152" t="s">
        <v>218</v>
      </c>
      <c r="I17" s="185"/>
      <c r="J17" s="215"/>
      <c r="K17" s="78"/>
      <c r="L17" s="78"/>
      <c r="M17" s="139"/>
      <c r="N17" s="78">
        <v>7</v>
      </c>
      <c r="O17" s="140">
        <v>30</v>
      </c>
      <c r="P17" s="141"/>
      <c r="Q17" s="141"/>
      <c r="R17" s="142"/>
      <c r="S17" s="187"/>
      <c r="T17" s="247"/>
      <c r="U17" s="200"/>
      <c r="V17" s="252"/>
      <c r="W17" s="237"/>
      <c r="X17" s="173"/>
      <c r="Y17" s="154"/>
      <c r="Z17" s="229"/>
      <c r="AA17" s="243"/>
      <c r="AB17" s="60"/>
      <c r="AC17" s="60"/>
      <c r="AD17" s="144">
        <v>500</v>
      </c>
      <c r="AE17" s="144"/>
      <c r="AF17" s="145"/>
      <c r="AG17" s="140"/>
    </row>
    <row r="18" spans="1:33" s="26" customFormat="1" ht="26.25" customHeight="1">
      <c r="A18" s="21">
        <v>14</v>
      </c>
      <c r="B18" s="21" t="s">
        <v>55</v>
      </c>
      <c r="C18" s="245" t="s">
        <v>214</v>
      </c>
      <c r="D18" s="16" t="s">
        <v>217</v>
      </c>
      <c r="E18" s="184">
        <v>9000</v>
      </c>
      <c r="F18" s="23" t="s">
        <v>14</v>
      </c>
      <c r="G18" s="221">
        <v>6</v>
      </c>
      <c r="H18" s="152" t="s">
        <v>218</v>
      </c>
      <c r="I18" s="185"/>
      <c r="J18" s="215"/>
      <c r="K18" s="78"/>
      <c r="L18" s="78"/>
      <c r="M18" s="139"/>
      <c r="N18" s="78">
        <v>7</v>
      </c>
      <c r="O18" s="140">
        <v>30</v>
      </c>
      <c r="P18" s="141"/>
      <c r="Q18" s="141"/>
      <c r="R18" s="142"/>
      <c r="S18" s="187"/>
      <c r="T18" s="247"/>
      <c r="U18" s="200"/>
      <c r="V18" s="252">
        <v>1500</v>
      </c>
      <c r="W18" s="237"/>
      <c r="X18" s="173"/>
      <c r="Y18" s="154"/>
      <c r="Z18" s="229"/>
      <c r="AA18" s="243"/>
      <c r="AB18" s="60"/>
      <c r="AC18" s="60"/>
      <c r="AD18" s="144">
        <v>500</v>
      </c>
      <c r="AE18" s="144"/>
      <c r="AF18" s="145"/>
      <c r="AG18" s="140"/>
    </row>
    <row r="19" spans="1:33" s="26" customFormat="1" ht="26.25" customHeight="1">
      <c r="A19" s="21">
        <v>15</v>
      </c>
      <c r="B19" s="21" t="s">
        <v>55</v>
      </c>
      <c r="C19" s="245" t="s">
        <v>224</v>
      </c>
      <c r="D19" s="16" t="s">
        <v>223</v>
      </c>
      <c r="E19" s="184">
        <v>300</v>
      </c>
      <c r="F19" s="23" t="s">
        <v>14</v>
      </c>
      <c r="G19" s="221">
        <v>4</v>
      </c>
      <c r="H19" s="152" t="s">
        <v>228</v>
      </c>
      <c r="I19" s="185"/>
      <c r="J19" s="215"/>
      <c r="K19" s="78"/>
      <c r="L19" s="78"/>
      <c r="M19" s="139"/>
      <c r="N19" s="78">
        <v>4</v>
      </c>
      <c r="O19" s="140">
        <v>30</v>
      </c>
      <c r="P19" s="141"/>
      <c r="Q19" s="141"/>
      <c r="R19" s="142"/>
      <c r="S19" s="187"/>
      <c r="T19" s="247"/>
      <c r="U19" s="200"/>
      <c r="V19" s="252">
        <v>1500</v>
      </c>
      <c r="W19" s="143"/>
      <c r="X19" s="173"/>
      <c r="Y19" s="154"/>
      <c r="Z19" s="229"/>
      <c r="AA19" s="243"/>
      <c r="AB19" s="60"/>
      <c r="AC19" s="60"/>
      <c r="AD19" s="144">
        <v>500</v>
      </c>
      <c r="AE19" s="144"/>
      <c r="AF19" s="145"/>
      <c r="AG19" s="140"/>
    </row>
    <row r="20" spans="1:33" s="26" customFormat="1" ht="26.25" customHeight="1">
      <c r="A20" s="21">
        <v>16</v>
      </c>
      <c r="B20" s="21" t="s">
        <v>55</v>
      </c>
      <c r="C20" s="245" t="s">
        <v>234</v>
      </c>
      <c r="D20" s="236" t="s">
        <v>231</v>
      </c>
      <c r="E20" s="184">
        <v>300</v>
      </c>
      <c r="F20" s="23" t="s">
        <v>14</v>
      </c>
      <c r="G20" s="221">
        <v>2</v>
      </c>
      <c r="H20" s="152" t="s">
        <v>237</v>
      </c>
      <c r="I20" s="185"/>
      <c r="J20" s="215"/>
      <c r="K20" s="78"/>
      <c r="L20" s="78"/>
      <c r="M20" s="139"/>
      <c r="N20" s="78">
        <v>21</v>
      </c>
      <c r="O20" s="140">
        <v>30</v>
      </c>
      <c r="P20" s="141"/>
      <c r="Q20" s="141"/>
      <c r="R20" s="142"/>
      <c r="S20" s="187"/>
      <c r="T20" s="247"/>
      <c r="U20" s="200"/>
      <c r="V20" s="252"/>
      <c r="W20" s="143"/>
      <c r="X20" s="173"/>
      <c r="Y20" s="154"/>
      <c r="Z20" s="229"/>
      <c r="AA20" s="243"/>
      <c r="AB20" s="60"/>
      <c r="AC20" s="60"/>
      <c r="AD20" s="144">
        <v>500</v>
      </c>
      <c r="AE20" s="144"/>
      <c r="AF20" s="145"/>
      <c r="AG20" s="140"/>
    </row>
    <row r="21" spans="1:33" s="26" customFormat="1" ht="26.25" customHeight="1">
      <c r="A21" s="21">
        <v>17</v>
      </c>
      <c r="B21" s="21" t="s">
        <v>55</v>
      </c>
      <c r="C21" s="245" t="s">
        <v>235</v>
      </c>
      <c r="D21" s="236" t="s">
        <v>148</v>
      </c>
      <c r="E21" s="184">
        <v>300</v>
      </c>
      <c r="F21" s="23" t="s">
        <v>14</v>
      </c>
      <c r="G21" s="221">
        <v>1</v>
      </c>
      <c r="H21" s="152" t="s">
        <v>238</v>
      </c>
      <c r="I21" s="185"/>
      <c r="J21" s="215"/>
      <c r="K21" s="78"/>
      <c r="L21" s="78"/>
      <c r="M21" s="139"/>
      <c r="N21" s="78">
        <v>21</v>
      </c>
      <c r="O21" s="140">
        <v>30</v>
      </c>
      <c r="P21" s="141"/>
      <c r="Q21" s="141"/>
      <c r="R21" s="142"/>
      <c r="S21" s="187"/>
      <c r="T21" s="247"/>
      <c r="U21" s="200"/>
      <c r="V21" s="252">
        <v>1500</v>
      </c>
      <c r="W21" s="143"/>
      <c r="X21" s="173">
        <v>2208.5500000000002</v>
      </c>
      <c r="Y21" s="154"/>
      <c r="Z21" s="229"/>
      <c r="AA21" s="243"/>
      <c r="AB21" s="60"/>
      <c r="AC21" s="60"/>
      <c r="AD21" s="144">
        <v>500</v>
      </c>
      <c r="AE21" s="144"/>
      <c r="AF21" s="145"/>
      <c r="AG21" s="140"/>
    </row>
    <row r="22" spans="1:33" s="26" customFormat="1" ht="26.25" customHeight="1">
      <c r="A22" s="21">
        <v>18</v>
      </c>
      <c r="B22" s="21" t="s">
        <v>55</v>
      </c>
      <c r="C22" s="245" t="s">
        <v>236</v>
      </c>
      <c r="D22" s="236" t="s">
        <v>150</v>
      </c>
      <c r="E22" s="184">
        <v>300</v>
      </c>
      <c r="F22" s="23" t="s">
        <v>14</v>
      </c>
      <c r="G22" s="221">
        <v>6</v>
      </c>
      <c r="H22" s="152" t="s">
        <v>232</v>
      </c>
      <c r="I22" s="185"/>
      <c r="J22" s="215">
        <v>1</v>
      </c>
      <c r="K22" s="78"/>
      <c r="L22" s="78"/>
      <c r="M22" s="139"/>
      <c r="N22" s="78">
        <v>19</v>
      </c>
      <c r="O22" s="140">
        <v>29</v>
      </c>
      <c r="P22" s="141"/>
      <c r="Q22" s="141"/>
      <c r="R22" s="142"/>
      <c r="S22" s="187"/>
      <c r="T22" s="247"/>
      <c r="U22" s="200"/>
      <c r="V22" s="252"/>
      <c r="W22" s="143"/>
      <c r="X22" s="173"/>
      <c r="Y22" s="154"/>
      <c r="Z22" s="229"/>
      <c r="AA22" s="243"/>
      <c r="AB22" s="60"/>
      <c r="AC22" s="60"/>
      <c r="AD22" s="144">
        <v>500</v>
      </c>
      <c r="AE22" s="144"/>
      <c r="AF22" s="145"/>
      <c r="AG22" s="140"/>
    </row>
    <row r="23" spans="1:33" s="26" customFormat="1" ht="26.25" customHeight="1">
      <c r="A23" s="21">
        <v>19</v>
      </c>
      <c r="B23" s="21" t="s">
        <v>55</v>
      </c>
      <c r="C23" s="245" t="s">
        <v>248</v>
      </c>
      <c r="D23" s="236" t="s">
        <v>247</v>
      </c>
      <c r="E23" s="184">
        <v>300</v>
      </c>
      <c r="F23" s="23" t="s">
        <v>14</v>
      </c>
      <c r="G23" s="221">
        <v>10</v>
      </c>
      <c r="H23" s="152" t="s">
        <v>249</v>
      </c>
      <c r="I23" s="185"/>
      <c r="J23" s="215"/>
      <c r="K23" s="78"/>
      <c r="L23" s="78"/>
      <c r="M23" s="139"/>
      <c r="N23" s="78">
        <v>11</v>
      </c>
      <c r="O23" s="140">
        <v>30</v>
      </c>
      <c r="P23" s="141"/>
      <c r="Q23" s="141"/>
      <c r="R23" s="142"/>
      <c r="S23" s="187"/>
      <c r="T23" s="247"/>
      <c r="U23" s="200"/>
      <c r="V23" s="252"/>
      <c r="W23" s="143"/>
      <c r="X23" s="173"/>
      <c r="Y23" s="154"/>
      <c r="Z23" s="229"/>
      <c r="AA23" s="243"/>
      <c r="AB23" s="60"/>
      <c r="AC23" s="60"/>
      <c r="AD23" s="144">
        <v>500</v>
      </c>
      <c r="AE23" s="144"/>
      <c r="AF23" s="145"/>
      <c r="AG23" s="140"/>
    </row>
    <row r="24" spans="1:33" s="26" customFormat="1" ht="26.25" customHeight="1">
      <c r="A24" s="21">
        <v>20</v>
      </c>
      <c r="B24" s="21" t="s">
        <v>55</v>
      </c>
      <c r="C24" s="245" t="s">
        <v>251</v>
      </c>
      <c r="D24" s="236" t="s">
        <v>253</v>
      </c>
      <c r="E24" s="184">
        <v>300</v>
      </c>
      <c r="F24" s="23" t="s">
        <v>14</v>
      </c>
      <c r="G24" s="221">
        <v>5</v>
      </c>
      <c r="H24" s="152" t="s">
        <v>255</v>
      </c>
      <c r="I24" s="185"/>
      <c r="J24" s="215">
        <v>1</v>
      </c>
      <c r="K24" s="78"/>
      <c r="L24" s="78"/>
      <c r="M24" s="139"/>
      <c r="N24" s="78">
        <v>20</v>
      </c>
      <c r="O24" s="140">
        <v>29</v>
      </c>
      <c r="P24" s="141"/>
      <c r="Q24" s="141"/>
      <c r="R24" s="142"/>
      <c r="S24" s="187"/>
      <c r="T24" s="247"/>
      <c r="U24" s="200"/>
      <c r="V24" s="252">
        <v>1500</v>
      </c>
      <c r="W24" s="143"/>
      <c r="X24" s="173">
        <v>3235.78</v>
      </c>
      <c r="Y24" s="154"/>
      <c r="Z24" s="229"/>
      <c r="AA24" s="243"/>
      <c r="AB24" s="60"/>
      <c r="AC24" s="60"/>
      <c r="AD24" s="144">
        <v>500</v>
      </c>
      <c r="AE24" s="144"/>
      <c r="AF24" s="145"/>
      <c r="AG24" s="140"/>
    </row>
    <row r="25" spans="1:33" s="26" customFormat="1" ht="26.25" customHeight="1">
      <c r="A25" s="21">
        <v>21</v>
      </c>
      <c r="B25" s="21" t="s">
        <v>55</v>
      </c>
      <c r="C25" s="245" t="s">
        <v>252</v>
      </c>
      <c r="D25" s="236" t="s">
        <v>254</v>
      </c>
      <c r="E25" s="184">
        <v>300</v>
      </c>
      <c r="F25" s="23" t="s">
        <v>14</v>
      </c>
      <c r="G25" s="221">
        <v>7</v>
      </c>
      <c r="H25" s="152" t="s">
        <v>256</v>
      </c>
      <c r="I25" s="185"/>
      <c r="J25" s="215"/>
      <c r="K25" s="78"/>
      <c r="L25" s="78"/>
      <c r="M25" s="139"/>
      <c r="N25" s="78"/>
      <c r="O25" s="140">
        <v>30</v>
      </c>
      <c r="P25" s="141"/>
      <c r="Q25" s="141"/>
      <c r="R25" s="142"/>
      <c r="S25" s="187"/>
      <c r="T25" s="247"/>
      <c r="U25" s="200"/>
      <c r="V25" s="252"/>
      <c r="W25" s="143">
        <v>500</v>
      </c>
      <c r="X25" s="173">
        <v>3168.44</v>
      </c>
      <c r="Y25" s="154"/>
      <c r="Z25" s="229"/>
      <c r="AA25" s="243"/>
      <c r="AB25" s="60"/>
      <c r="AC25" s="60"/>
      <c r="AD25" s="144">
        <v>500</v>
      </c>
      <c r="AE25" s="144"/>
      <c r="AF25" s="145"/>
      <c r="AG25" s="140"/>
    </row>
    <row r="26" spans="1:33" s="26" customFormat="1" ht="26.25" customHeight="1">
      <c r="A26" s="21">
        <v>23</v>
      </c>
      <c r="B26" s="21" t="s">
        <v>55</v>
      </c>
      <c r="C26" s="245" t="s">
        <v>265</v>
      </c>
      <c r="D26" s="236" t="s">
        <v>274</v>
      </c>
      <c r="E26" s="184">
        <v>300</v>
      </c>
      <c r="F26" s="102" t="s">
        <v>42</v>
      </c>
      <c r="G26" s="221">
        <v>9</v>
      </c>
      <c r="H26" s="152" t="s">
        <v>288</v>
      </c>
      <c r="I26" s="185"/>
      <c r="J26" s="215"/>
      <c r="K26" s="78"/>
      <c r="L26" s="78"/>
      <c r="M26" s="139"/>
      <c r="N26" s="78">
        <v>2</v>
      </c>
      <c r="O26" s="140">
        <v>24</v>
      </c>
      <c r="P26" s="141"/>
      <c r="Q26" s="141"/>
      <c r="R26" s="142"/>
      <c r="S26" s="187"/>
      <c r="T26" s="247"/>
      <c r="U26" s="200"/>
      <c r="V26" s="252"/>
      <c r="W26" s="143"/>
      <c r="X26" s="173"/>
      <c r="Y26" s="154"/>
      <c r="Z26" s="229"/>
      <c r="AA26" s="243"/>
      <c r="AB26" s="60"/>
      <c r="AC26" s="60"/>
      <c r="AD26" s="144">
        <v>500</v>
      </c>
      <c r="AE26" s="144"/>
      <c r="AF26" s="145"/>
      <c r="AG26" s="140"/>
    </row>
    <row r="27" spans="1:33" s="26" customFormat="1" ht="26.25" customHeight="1">
      <c r="A27" s="21">
        <v>24</v>
      </c>
      <c r="B27" s="21" t="s">
        <v>55</v>
      </c>
      <c r="C27" s="245" t="s">
        <v>317</v>
      </c>
      <c r="D27" s="236" t="s">
        <v>273</v>
      </c>
      <c r="E27" s="184">
        <v>300</v>
      </c>
      <c r="F27" s="102" t="s">
        <v>42</v>
      </c>
      <c r="G27" s="221">
        <v>10</v>
      </c>
      <c r="H27" s="152" t="s">
        <v>288</v>
      </c>
      <c r="I27" s="185">
        <v>21267</v>
      </c>
      <c r="J27" s="215"/>
      <c r="K27" s="78"/>
      <c r="L27" s="78"/>
      <c r="M27" s="139"/>
      <c r="N27" s="78"/>
      <c r="O27" s="140"/>
      <c r="P27" s="141"/>
      <c r="Q27" s="141"/>
      <c r="R27" s="142"/>
      <c r="S27" s="187"/>
      <c r="T27" s="247"/>
      <c r="U27" s="200"/>
      <c r="V27" s="252"/>
      <c r="W27" s="143"/>
      <c r="X27" s="173">
        <v>205.44</v>
      </c>
      <c r="Y27" s="154"/>
      <c r="Z27" s="229"/>
      <c r="AA27" s="243"/>
      <c r="AB27" s="60"/>
      <c r="AC27" s="60"/>
      <c r="AD27" s="144"/>
      <c r="AE27" s="144"/>
      <c r="AF27" s="145"/>
      <c r="AG27" s="140"/>
    </row>
    <row r="28" spans="1:33" s="26" customFormat="1" ht="26.25" customHeight="1">
      <c r="A28" s="21">
        <v>25</v>
      </c>
      <c r="B28" s="21" t="s">
        <v>55</v>
      </c>
      <c r="C28" s="245" t="s">
        <v>268</v>
      </c>
      <c r="D28" s="236" t="s">
        <v>277</v>
      </c>
      <c r="E28" s="184">
        <v>300</v>
      </c>
      <c r="F28" s="102" t="s">
        <v>42</v>
      </c>
      <c r="G28" s="221">
        <v>5</v>
      </c>
      <c r="H28" s="152" t="s">
        <v>290</v>
      </c>
      <c r="I28" s="185">
        <v>21302</v>
      </c>
      <c r="J28" s="215"/>
      <c r="K28" s="78"/>
      <c r="L28" s="78"/>
      <c r="M28" s="139"/>
      <c r="N28" s="78"/>
      <c r="O28" s="140"/>
      <c r="P28" s="141"/>
      <c r="Q28" s="141"/>
      <c r="R28" s="142"/>
      <c r="S28" s="187"/>
      <c r="T28" s="247"/>
      <c r="U28" s="200"/>
      <c r="V28" s="252"/>
      <c r="W28" s="143"/>
      <c r="X28" s="173">
        <v>1335.4</v>
      </c>
      <c r="Y28" s="154"/>
      <c r="Z28" s="229"/>
      <c r="AA28" s="243"/>
      <c r="AB28" s="60"/>
      <c r="AC28" s="60"/>
      <c r="AD28" s="144"/>
      <c r="AE28" s="144"/>
      <c r="AF28" s="145"/>
      <c r="AG28" s="140"/>
    </row>
    <row r="29" spans="1:33" s="26" customFormat="1" ht="26.25" customHeight="1">
      <c r="A29" s="21">
        <v>26</v>
      </c>
      <c r="B29" s="21" t="s">
        <v>55</v>
      </c>
      <c r="C29" s="245" t="s">
        <v>269</v>
      </c>
      <c r="D29" s="236" t="s">
        <v>278</v>
      </c>
      <c r="E29" s="184">
        <v>300</v>
      </c>
      <c r="F29" s="102" t="s">
        <v>42</v>
      </c>
      <c r="G29" s="221">
        <v>4</v>
      </c>
      <c r="H29" s="152" t="s">
        <v>290</v>
      </c>
      <c r="I29" s="185">
        <v>21309</v>
      </c>
      <c r="J29" s="215"/>
      <c r="K29" s="78"/>
      <c r="L29" s="78"/>
      <c r="M29" s="139"/>
      <c r="N29" s="78">
        <v>3</v>
      </c>
      <c r="O29" s="140">
        <v>5</v>
      </c>
      <c r="P29" s="141"/>
      <c r="Q29" s="141"/>
      <c r="R29" s="142"/>
      <c r="S29" s="187"/>
      <c r="T29" s="247"/>
      <c r="U29" s="200"/>
      <c r="V29" s="252"/>
      <c r="W29" s="143"/>
      <c r="X29" s="173">
        <v>102.72</v>
      </c>
      <c r="Y29" s="154"/>
      <c r="Z29" s="229"/>
      <c r="AA29" s="243"/>
      <c r="AB29" s="60"/>
      <c r="AC29" s="60"/>
      <c r="AD29" s="144"/>
      <c r="AE29" s="144"/>
      <c r="AF29" s="145"/>
      <c r="AG29" s="140"/>
    </row>
    <row r="30" spans="1:33" s="26" customFormat="1" ht="26.25" customHeight="1">
      <c r="A30" s="21">
        <v>27</v>
      </c>
      <c r="B30" s="21" t="s">
        <v>55</v>
      </c>
      <c r="C30" s="245" t="s">
        <v>270</v>
      </c>
      <c r="D30" s="236" t="s">
        <v>279</v>
      </c>
      <c r="E30" s="184">
        <v>300</v>
      </c>
      <c r="F30" s="102" t="s">
        <v>42</v>
      </c>
      <c r="G30" s="221">
        <v>2</v>
      </c>
      <c r="H30" s="152" t="s">
        <v>291</v>
      </c>
      <c r="I30" s="185">
        <v>21274</v>
      </c>
      <c r="J30" s="215"/>
      <c r="K30" s="78"/>
      <c r="L30" s="78"/>
      <c r="M30" s="139"/>
      <c r="N30" s="78"/>
      <c r="O30" s="140"/>
      <c r="P30" s="141"/>
      <c r="Q30" s="141"/>
      <c r="R30" s="142"/>
      <c r="S30" s="187"/>
      <c r="T30" s="247"/>
      <c r="U30" s="200"/>
      <c r="V30" s="252"/>
      <c r="W30" s="143"/>
      <c r="X30" s="173">
        <v>308.17</v>
      </c>
      <c r="Y30" s="154"/>
      <c r="Z30" s="229"/>
      <c r="AA30" s="243"/>
      <c r="AB30" s="60"/>
      <c r="AC30" s="60"/>
      <c r="AD30" s="144"/>
      <c r="AE30" s="144"/>
      <c r="AF30" s="145"/>
      <c r="AG30" s="140"/>
    </row>
    <row r="31" spans="1:33" s="26" customFormat="1" ht="26.25" customHeight="1">
      <c r="A31" s="21">
        <v>28</v>
      </c>
      <c r="B31" s="21" t="s">
        <v>55</v>
      </c>
      <c r="C31" s="245" t="s">
        <v>289</v>
      </c>
      <c r="D31" s="236" t="s">
        <v>293</v>
      </c>
      <c r="E31" s="184">
        <v>300</v>
      </c>
      <c r="F31" s="102" t="s">
        <v>42</v>
      </c>
      <c r="G31" s="221">
        <v>4</v>
      </c>
      <c r="H31" s="152" t="s">
        <v>306</v>
      </c>
      <c r="I31" s="185"/>
      <c r="J31" s="215"/>
      <c r="K31" s="78">
        <v>1</v>
      </c>
      <c r="L31" s="78"/>
      <c r="M31" s="139"/>
      <c r="N31" s="78">
        <v>5</v>
      </c>
      <c r="O31" s="140">
        <v>23</v>
      </c>
      <c r="P31" s="141"/>
      <c r="Q31" s="141"/>
      <c r="R31" s="142"/>
      <c r="S31" s="187"/>
      <c r="T31" s="247"/>
      <c r="U31" s="200"/>
      <c r="V31" s="252"/>
      <c r="W31" s="143"/>
      <c r="X31" s="173"/>
      <c r="Y31" s="154"/>
      <c r="Z31" s="229"/>
      <c r="AA31" s="243"/>
      <c r="AB31" s="60"/>
      <c r="AC31" s="60"/>
      <c r="AD31" s="144">
        <v>500</v>
      </c>
      <c r="AE31" s="144"/>
      <c r="AF31" s="145"/>
      <c r="AG31" s="140"/>
    </row>
    <row r="32" spans="1:33" s="26" customFormat="1" ht="26.25" customHeight="1">
      <c r="A32" s="21">
        <v>29</v>
      </c>
      <c r="B32" s="21" t="s">
        <v>55</v>
      </c>
      <c r="C32" s="245" t="s">
        <v>296</v>
      </c>
      <c r="D32" s="236" t="s">
        <v>294</v>
      </c>
      <c r="E32" s="184">
        <v>300</v>
      </c>
      <c r="F32" s="102" t="s">
        <v>42</v>
      </c>
      <c r="G32" s="221">
        <v>2</v>
      </c>
      <c r="H32" s="152" t="s">
        <v>305</v>
      </c>
      <c r="I32" s="185"/>
      <c r="J32" s="215"/>
      <c r="K32" s="78"/>
      <c r="L32" s="78"/>
      <c r="M32" s="139"/>
      <c r="N32" s="78">
        <v>2</v>
      </c>
      <c r="O32" s="140">
        <v>24</v>
      </c>
      <c r="P32" s="141"/>
      <c r="Q32" s="141"/>
      <c r="R32" s="142"/>
      <c r="S32" s="187"/>
      <c r="T32" s="247"/>
      <c r="U32" s="200"/>
      <c r="V32" s="252">
        <v>625</v>
      </c>
      <c r="W32" s="143"/>
      <c r="X32" s="173"/>
      <c r="Y32" s="154"/>
      <c r="Z32" s="229"/>
      <c r="AA32" s="243"/>
      <c r="AB32" s="60"/>
      <c r="AC32" s="60"/>
      <c r="AD32" s="144">
        <v>500</v>
      </c>
      <c r="AE32" s="144"/>
      <c r="AF32" s="145"/>
      <c r="AG32" s="140"/>
    </row>
    <row r="33" spans="1:33" s="26" customFormat="1" ht="26.25" customHeight="1">
      <c r="A33" s="21">
        <v>30</v>
      </c>
      <c r="B33" s="21" t="s">
        <v>55</v>
      </c>
      <c r="C33" s="245" t="s">
        <v>297</v>
      </c>
      <c r="D33" s="236" t="s">
        <v>295</v>
      </c>
      <c r="E33" s="184">
        <v>300</v>
      </c>
      <c r="F33" s="102" t="s">
        <v>42</v>
      </c>
      <c r="G33" s="221">
        <v>3</v>
      </c>
      <c r="H33" s="152" t="s">
        <v>307</v>
      </c>
      <c r="I33" s="185"/>
      <c r="J33" s="215">
        <v>1</v>
      </c>
      <c r="K33" s="78"/>
      <c r="L33" s="78"/>
      <c r="M33" s="139"/>
      <c r="N33" s="78">
        <v>9</v>
      </c>
      <c r="O33" s="140">
        <v>23</v>
      </c>
      <c r="P33" s="141"/>
      <c r="Q33" s="141"/>
      <c r="R33" s="142"/>
      <c r="S33" s="187"/>
      <c r="T33" s="247"/>
      <c r="U33" s="200"/>
      <c r="V33" s="252"/>
      <c r="W33" s="143"/>
      <c r="X33" s="173"/>
      <c r="Y33" s="154"/>
      <c r="Z33" s="229"/>
      <c r="AA33" s="243"/>
      <c r="AB33" s="60"/>
      <c r="AC33" s="60"/>
      <c r="AD33" s="144">
        <v>500</v>
      </c>
      <c r="AE33" s="144"/>
      <c r="AF33" s="145"/>
      <c r="AG33" s="140"/>
    </row>
    <row r="34" spans="1:33" s="26" customFormat="1" ht="26.25" customHeight="1">
      <c r="A34" s="21">
        <v>31</v>
      </c>
      <c r="B34" s="21" t="s">
        <v>55</v>
      </c>
      <c r="C34" s="245" t="s">
        <v>297</v>
      </c>
      <c r="D34" s="236" t="s">
        <v>300</v>
      </c>
      <c r="E34" s="184">
        <v>300</v>
      </c>
      <c r="F34" s="102" t="s">
        <v>42</v>
      </c>
      <c r="G34" s="221">
        <v>3</v>
      </c>
      <c r="H34" s="152" t="s">
        <v>308</v>
      </c>
      <c r="I34" s="185"/>
      <c r="J34" s="215">
        <v>6</v>
      </c>
      <c r="K34" s="78"/>
      <c r="L34" s="78"/>
      <c r="M34" s="139"/>
      <c r="N34" s="78">
        <v>18</v>
      </c>
      <c r="O34" s="140">
        <v>18</v>
      </c>
      <c r="P34" s="141"/>
      <c r="Q34" s="141"/>
      <c r="R34" s="142"/>
      <c r="S34" s="187"/>
      <c r="T34" s="247"/>
      <c r="U34" s="200"/>
      <c r="V34" s="252"/>
      <c r="W34" s="143"/>
      <c r="X34" s="173"/>
      <c r="Y34" s="154"/>
      <c r="Z34" s="229"/>
      <c r="AA34" s="243"/>
      <c r="AB34" s="60"/>
      <c r="AC34" s="60"/>
      <c r="AD34" s="144">
        <v>500</v>
      </c>
      <c r="AE34" s="144"/>
      <c r="AF34" s="145"/>
      <c r="AG34" s="140"/>
    </row>
    <row r="35" spans="1:33" s="26" customFormat="1" ht="26.25" customHeight="1">
      <c r="A35" s="21">
        <v>32</v>
      </c>
      <c r="B35" s="21" t="s">
        <v>55</v>
      </c>
      <c r="C35" s="245" t="s">
        <v>297</v>
      </c>
      <c r="D35" s="236" t="s">
        <v>313</v>
      </c>
      <c r="E35" s="184">
        <v>300</v>
      </c>
      <c r="F35" s="102" t="s">
        <v>42</v>
      </c>
      <c r="G35" s="221">
        <v>1</v>
      </c>
      <c r="H35" s="152" t="s">
        <v>323</v>
      </c>
      <c r="I35" s="185"/>
      <c r="J35" s="215">
        <v>2</v>
      </c>
      <c r="K35" s="78"/>
      <c r="L35" s="78"/>
      <c r="M35" s="139"/>
      <c r="N35" s="78">
        <v>13</v>
      </c>
      <c r="O35" s="140">
        <v>21</v>
      </c>
      <c r="P35" s="141"/>
      <c r="Q35" s="141"/>
      <c r="R35" s="142"/>
      <c r="S35" s="187"/>
      <c r="T35" s="247"/>
      <c r="U35" s="200"/>
      <c r="V35" s="252"/>
      <c r="W35" s="143"/>
      <c r="X35" s="173"/>
      <c r="Y35" s="154"/>
      <c r="Z35" s="229"/>
      <c r="AA35" s="243"/>
      <c r="AB35" s="60"/>
      <c r="AC35" s="60"/>
      <c r="AD35" s="144"/>
      <c r="AE35" s="144"/>
      <c r="AF35" s="145"/>
      <c r="AG35" s="140"/>
    </row>
    <row r="36" spans="1:33" s="26" customFormat="1" ht="26.25" customHeight="1">
      <c r="A36" s="21">
        <v>33</v>
      </c>
      <c r="B36" s="21" t="s">
        <v>55</v>
      </c>
      <c r="C36" s="245" t="s">
        <v>297</v>
      </c>
      <c r="D36" s="236" t="s">
        <v>314</v>
      </c>
      <c r="E36" s="184">
        <v>300</v>
      </c>
      <c r="F36" s="102" t="s">
        <v>42</v>
      </c>
      <c r="G36" s="221">
        <v>8</v>
      </c>
      <c r="H36" s="152" t="s">
        <v>324</v>
      </c>
      <c r="I36" s="185"/>
      <c r="J36" s="215">
        <v>4</v>
      </c>
      <c r="K36" s="78"/>
      <c r="L36" s="78"/>
      <c r="M36" s="139"/>
      <c r="N36" s="78">
        <v>15</v>
      </c>
      <c r="O36" s="140">
        <v>16</v>
      </c>
      <c r="P36" s="141"/>
      <c r="Q36" s="141"/>
      <c r="R36" s="142"/>
      <c r="S36" s="187"/>
      <c r="T36" s="247"/>
      <c r="U36" s="200"/>
      <c r="V36" s="252">
        <v>63</v>
      </c>
      <c r="W36" s="143"/>
      <c r="X36" s="173"/>
      <c r="Y36" s="154"/>
      <c r="Z36" s="229"/>
      <c r="AA36" s="243"/>
      <c r="AB36" s="60"/>
      <c r="AC36" s="60"/>
      <c r="AD36" s="144"/>
      <c r="AE36" s="144"/>
      <c r="AF36" s="145"/>
      <c r="AG36" s="140"/>
    </row>
    <row r="37" spans="1:33" s="26" customFormat="1" ht="26.25" customHeight="1">
      <c r="A37" s="21">
        <v>34</v>
      </c>
      <c r="B37" s="21" t="s">
        <v>55</v>
      </c>
      <c r="C37" s="245" t="s">
        <v>297</v>
      </c>
      <c r="D37" s="236" t="s">
        <v>315</v>
      </c>
      <c r="E37" s="184">
        <v>300</v>
      </c>
      <c r="F37" s="102" t="s">
        <v>42</v>
      </c>
      <c r="G37" s="221">
        <v>5</v>
      </c>
      <c r="H37" s="152" t="s">
        <v>325</v>
      </c>
      <c r="I37" s="185"/>
      <c r="J37" s="215"/>
      <c r="K37" s="78"/>
      <c r="L37" s="78"/>
      <c r="M37" s="139"/>
      <c r="N37" s="78">
        <v>10</v>
      </c>
      <c r="O37" s="140">
        <v>16</v>
      </c>
      <c r="P37" s="141"/>
      <c r="Q37" s="141"/>
      <c r="R37" s="142"/>
      <c r="S37" s="187"/>
      <c r="T37" s="247"/>
      <c r="U37" s="200"/>
      <c r="V37" s="252"/>
      <c r="W37" s="143"/>
      <c r="X37" s="173"/>
      <c r="Y37" s="154"/>
      <c r="Z37" s="229"/>
      <c r="AA37" s="243"/>
      <c r="AB37" s="60"/>
      <c r="AC37" s="60"/>
      <c r="AD37" s="144"/>
      <c r="AE37" s="144"/>
      <c r="AF37" s="145"/>
      <c r="AG37" s="140"/>
    </row>
    <row r="39" spans="1:33">
      <c r="Z39" s="230"/>
    </row>
    <row r="40" spans="1:33">
      <c r="Z40" s="230"/>
    </row>
    <row r="41" spans="1:33" s="26" customFormat="1" ht="27" customHeight="1">
      <c r="A41" s="18" t="s">
        <v>135</v>
      </c>
      <c r="B41" s="18"/>
      <c r="C41" s="18"/>
      <c r="D41" s="17"/>
      <c r="E41" s="73"/>
      <c r="F41" s="19"/>
      <c r="G41" s="73"/>
      <c r="H41" s="29"/>
      <c r="I41" s="132"/>
      <c r="J41" s="93"/>
      <c r="K41" s="93"/>
      <c r="L41" s="93"/>
      <c r="M41" s="93"/>
      <c r="N41" s="93"/>
      <c r="S41" s="190"/>
      <c r="U41" s="201"/>
      <c r="V41" s="254"/>
      <c r="W41" s="93"/>
      <c r="X41" s="176"/>
      <c r="Y41" s="98"/>
      <c r="Z41" s="231"/>
      <c r="AA41" s="98"/>
      <c r="AD41" s="93"/>
      <c r="AE41" s="98"/>
    </row>
    <row r="42" spans="1:33" s="25" customFormat="1" ht="27" customHeight="1">
      <c r="A42" s="18"/>
      <c r="B42" s="18"/>
      <c r="C42" s="18"/>
      <c r="D42" s="17"/>
      <c r="E42" s="73"/>
      <c r="F42" s="19"/>
      <c r="G42" s="73"/>
      <c r="H42" s="29"/>
      <c r="I42" s="133"/>
      <c r="J42" s="91"/>
      <c r="K42" s="93"/>
      <c r="L42" s="93"/>
      <c r="M42" s="91"/>
      <c r="N42" s="91"/>
      <c r="S42" s="188"/>
      <c r="U42" s="201"/>
      <c r="V42" s="255"/>
      <c r="W42" s="91"/>
      <c r="X42" s="174"/>
      <c r="Y42" s="96"/>
      <c r="Z42" s="232"/>
      <c r="AA42" s="96"/>
      <c r="AD42" s="91"/>
      <c r="AE42" s="96"/>
    </row>
    <row r="43" spans="1:33" s="25" customFormat="1" ht="27" customHeight="1">
      <c r="A43" s="18"/>
      <c r="B43" s="18"/>
      <c r="C43" s="18"/>
      <c r="D43" s="17"/>
      <c r="E43" s="73"/>
      <c r="F43" s="19"/>
      <c r="G43" s="73"/>
      <c r="H43" s="29"/>
      <c r="I43" s="133"/>
      <c r="J43" s="91"/>
      <c r="K43" s="93"/>
      <c r="L43" s="93"/>
      <c r="M43" s="91"/>
      <c r="N43" s="91"/>
      <c r="S43" s="188"/>
      <c r="U43" s="201"/>
      <c r="V43" s="255"/>
      <c r="W43" s="91"/>
      <c r="X43" s="174"/>
      <c r="Y43" s="96"/>
      <c r="Z43" s="232"/>
      <c r="AA43" s="96"/>
      <c r="AD43" s="91"/>
      <c r="AE43" s="96"/>
    </row>
    <row r="44" spans="1:33" s="30" customFormat="1" ht="27" customHeight="1">
      <c r="A44" s="18"/>
      <c r="B44" s="18"/>
      <c r="C44" s="18"/>
      <c r="D44" s="17"/>
      <c r="E44" s="73"/>
      <c r="F44" s="19"/>
      <c r="G44" s="73"/>
      <c r="H44" s="29"/>
      <c r="I44" s="134"/>
      <c r="J44" s="92"/>
      <c r="K44" s="93"/>
      <c r="L44" s="93"/>
      <c r="M44" s="92"/>
      <c r="N44" s="92"/>
      <c r="S44" s="189"/>
      <c r="U44" s="201"/>
      <c r="V44" s="256"/>
      <c r="W44" s="92"/>
      <c r="X44" s="175"/>
      <c r="Y44" s="97"/>
      <c r="Z44" s="233"/>
      <c r="AA44" s="97"/>
      <c r="AD44" s="92"/>
      <c r="AE44" s="97"/>
    </row>
    <row r="45" spans="1:33" s="25" customFormat="1" ht="27" customHeight="1">
      <c r="A45" s="18"/>
      <c r="B45" s="18"/>
      <c r="C45" s="18"/>
      <c r="D45" s="17"/>
      <c r="E45" s="73"/>
      <c r="F45" s="19"/>
      <c r="G45" s="73"/>
      <c r="H45" s="29" t="s">
        <v>152</v>
      </c>
      <c r="I45" s="133"/>
      <c r="J45" s="91"/>
      <c r="K45" s="93"/>
      <c r="L45" s="93"/>
      <c r="M45" s="91"/>
      <c r="N45" s="91"/>
      <c r="S45" s="188"/>
      <c r="U45" s="201"/>
      <c r="V45" s="255"/>
      <c r="W45" s="91"/>
      <c r="X45" s="174"/>
      <c r="Y45" s="96"/>
      <c r="Z45" s="232"/>
      <c r="AA45" s="96"/>
      <c r="AD45" s="91"/>
      <c r="AE45" s="96"/>
    </row>
    <row r="46" spans="1:33" s="25" customFormat="1" ht="27" customHeight="1">
      <c r="A46" s="18"/>
      <c r="B46" s="18"/>
      <c r="C46" s="18"/>
      <c r="D46" s="17"/>
      <c r="E46" s="73"/>
      <c r="F46" s="19"/>
      <c r="G46" s="73"/>
      <c r="H46" s="29"/>
      <c r="I46" s="133"/>
      <c r="J46" s="91"/>
      <c r="K46" s="93"/>
      <c r="L46" s="93"/>
      <c r="M46" s="91"/>
      <c r="N46" s="91"/>
      <c r="S46" s="188"/>
      <c r="U46" s="201"/>
      <c r="V46" s="255"/>
      <c r="W46" s="91"/>
      <c r="X46" s="174"/>
      <c r="Y46" s="96"/>
      <c r="Z46" s="232"/>
      <c r="AA46" s="96"/>
      <c r="AD46" s="91"/>
      <c r="AE46" s="96"/>
    </row>
    <row r="47" spans="1:33" s="30" customFormat="1" ht="27" customHeight="1">
      <c r="A47" s="18"/>
      <c r="B47" s="18"/>
      <c r="C47" s="18"/>
      <c r="D47" s="17"/>
      <c r="E47" s="73"/>
      <c r="F47" s="19"/>
      <c r="G47" s="73"/>
      <c r="H47" s="29"/>
      <c r="I47" s="134" t="s">
        <v>83</v>
      </c>
      <c r="J47" s="92"/>
      <c r="K47" s="93"/>
      <c r="L47" s="93"/>
      <c r="M47" s="92"/>
      <c r="N47" s="92"/>
      <c r="S47" s="189"/>
      <c r="U47" s="201"/>
      <c r="V47" s="256"/>
      <c r="W47" s="92"/>
      <c r="X47" s="175"/>
      <c r="Y47" s="97"/>
      <c r="Z47" s="233"/>
      <c r="AA47" s="97"/>
      <c r="AD47" s="92"/>
      <c r="AE47" s="97"/>
    </row>
    <row r="48" spans="1:33" s="26" customFormat="1" ht="27" customHeight="1">
      <c r="A48" s="18"/>
      <c r="B48" s="18"/>
      <c r="C48" s="18"/>
      <c r="D48" s="17"/>
      <c r="E48" s="73"/>
      <c r="F48" s="19"/>
      <c r="G48" s="73"/>
      <c r="H48" s="29"/>
      <c r="I48" s="135"/>
      <c r="J48" s="104"/>
      <c r="K48" s="93"/>
      <c r="L48" s="93"/>
      <c r="M48" s="93"/>
      <c r="N48" s="93"/>
      <c r="S48" s="190"/>
      <c r="U48" s="201"/>
      <c r="V48" s="254"/>
      <c r="W48" s="93"/>
      <c r="X48" s="176"/>
      <c r="Y48" s="98"/>
      <c r="Z48" s="231"/>
      <c r="AA48" s="98"/>
      <c r="AD48" s="93"/>
      <c r="AE48" s="98"/>
    </row>
    <row r="49" spans="1:31" s="28" customFormat="1">
      <c r="A49" s="18"/>
      <c r="B49" s="18"/>
      <c r="C49" s="18"/>
      <c r="D49" s="17"/>
      <c r="E49" s="73"/>
      <c r="F49" s="19"/>
      <c r="G49" s="73"/>
      <c r="H49" s="29"/>
      <c r="I49" s="136"/>
      <c r="J49" s="105"/>
      <c r="K49" s="93"/>
      <c r="L49" s="93"/>
      <c r="M49" s="94"/>
      <c r="N49" s="94"/>
      <c r="S49" s="191"/>
      <c r="U49" s="201"/>
      <c r="V49" s="257"/>
      <c r="W49" s="94"/>
      <c r="X49" s="177"/>
      <c r="Y49" s="99"/>
      <c r="Z49" s="234"/>
      <c r="AA49" s="99"/>
      <c r="AD49" s="94"/>
      <c r="AE49" s="99"/>
    </row>
    <row r="50" spans="1:31" s="28" customFormat="1">
      <c r="A50" s="18"/>
      <c r="B50" s="18"/>
      <c r="C50" s="18"/>
      <c r="D50" s="17"/>
      <c r="E50" s="73"/>
      <c r="F50" s="19"/>
      <c r="G50" s="73"/>
      <c r="H50" s="29"/>
      <c r="I50" s="136"/>
      <c r="J50" s="105"/>
      <c r="K50" s="93"/>
      <c r="L50" s="93"/>
      <c r="M50" s="94"/>
      <c r="N50" s="94"/>
      <c r="S50" s="191"/>
      <c r="U50" s="201"/>
      <c r="V50" s="257"/>
      <c r="W50" s="94"/>
      <c r="X50" s="177"/>
      <c r="Y50" s="99"/>
      <c r="Z50" s="234"/>
      <c r="AA50" s="99"/>
      <c r="AD50" s="94"/>
      <c r="AE50" s="99"/>
    </row>
    <row r="51" spans="1:31" s="28" customFormat="1">
      <c r="A51" s="18"/>
      <c r="B51" s="18"/>
      <c r="C51" s="18"/>
      <c r="D51" s="17"/>
      <c r="E51" s="73"/>
      <c r="F51" s="19"/>
      <c r="G51" s="73"/>
      <c r="H51" s="29"/>
      <c r="I51" s="136"/>
      <c r="J51" s="105"/>
      <c r="K51" s="93"/>
      <c r="L51" s="93"/>
      <c r="M51" s="94"/>
      <c r="N51" s="94"/>
      <c r="S51" s="191"/>
      <c r="U51" s="201"/>
      <c r="V51" s="257"/>
      <c r="W51" s="94"/>
      <c r="X51" s="177"/>
      <c r="Y51" s="99"/>
      <c r="Z51" s="234"/>
      <c r="AA51" s="99"/>
      <c r="AD51" s="94"/>
      <c r="AE51" s="99"/>
    </row>
    <row r="52" spans="1:31" s="28" customFormat="1">
      <c r="A52" s="18"/>
      <c r="B52" s="18"/>
      <c r="C52" s="18"/>
      <c r="D52" s="17"/>
      <c r="E52" s="73"/>
      <c r="F52" s="19"/>
      <c r="G52" s="73"/>
      <c r="H52" s="29"/>
      <c r="I52" s="136"/>
      <c r="J52" s="105"/>
      <c r="K52" s="94"/>
      <c r="L52" s="94"/>
      <c r="M52" s="94"/>
      <c r="N52" s="94"/>
      <c r="S52" s="191"/>
      <c r="U52" s="201"/>
      <c r="V52" s="257"/>
      <c r="W52" s="94"/>
      <c r="X52" s="177"/>
      <c r="Y52" s="99"/>
      <c r="Z52" s="99"/>
      <c r="AA52" s="99"/>
      <c r="AD52" s="94"/>
      <c r="AE52" s="99"/>
    </row>
    <row r="53" spans="1:31" s="20" customFormat="1">
      <c r="A53" s="18"/>
      <c r="B53" s="18"/>
      <c r="C53" s="18"/>
      <c r="D53" s="17"/>
      <c r="E53" s="73"/>
      <c r="F53" s="19"/>
      <c r="G53" s="73"/>
      <c r="H53" s="29"/>
      <c r="I53" s="137"/>
      <c r="J53" s="106"/>
      <c r="K53" s="29"/>
      <c r="L53" s="29"/>
      <c r="M53" s="29"/>
      <c r="N53" s="29"/>
      <c r="S53" s="192"/>
      <c r="U53" s="201"/>
      <c r="V53" s="258"/>
      <c r="W53" s="29"/>
      <c r="X53" s="178"/>
      <c r="Y53" s="100"/>
      <c r="Z53" s="100"/>
      <c r="AA53" s="100"/>
      <c r="AD53" s="29"/>
      <c r="AE53" s="100"/>
    </row>
    <row r="54" spans="1:31" s="20" customFormat="1">
      <c r="A54" s="18"/>
      <c r="B54" s="18"/>
      <c r="C54" s="18"/>
      <c r="D54" s="17"/>
      <c r="E54" s="73"/>
      <c r="F54" s="19"/>
      <c r="G54" s="73"/>
      <c r="H54" s="29"/>
      <c r="I54" s="137"/>
      <c r="J54" s="106"/>
      <c r="K54" s="29"/>
      <c r="L54" s="29"/>
      <c r="M54" s="29"/>
      <c r="N54" s="29"/>
      <c r="S54" s="192"/>
      <c r="U54" s="201"/>
      <c r="V54" s="258"/>
      <c r="W54" s="29"/>
      <c r="X54" s="178"/>
      <c r="Y54" s="100"/>
      <c r="Z54" s="100"/>
      <c r="AA54" s="100"/>
      <c r="AD54" s="29"/>
      <c r="AE54" s="100"/>
    </row>
    <row r="55" spans="1:31" s="20" customFormat="1">
      <c r="A55" s="18"/>
      <c r="B55" s="18"/>
      <c r="C55" s="18"/>
      <c r="D55" s="17"/>
      <c r="E55" s="73"/>
      <c r="F55" s="19"/>
      <c r="G55" s="73"/>
      <c r="H55" s="29"/>
      <c r="I55" s="137"/>
      <c r="J55" s="106"/>
      <c r="K55" s="29"/>
      <c r="L55" s="29"/>
      <c r="M55" s="29"/>
      <c r="N55" s="29"/>
      <c r="S55" s="192"/>
      <c r="U55" s="201"/>
      <c r="V55" s="258"/>
      <c r="W55" s="29"/>
      <c r="X55" s="178"/>
      <c r="Y55" s="100"/>
      <c r="Z55" s="100"/>
      <c r="AA55" s="100"/>
      <c r="AD55" s="29"/>
      <c r="AE55" s="100"/>
    </row>
    <row r="56" spans="1:31" s="20" customFormat="1">
      <c r="A56" s="18"/>
      <c r="B56" s="18"/>
      <c r="C56" s="18"/>
      <c r="D56" s="17"/>
      <c r="E56" s="73"/>
      <c r="F56" s="19"/>
      <c r="G56" s="73"/>
      <c r="H56" s="29"/>
      <c r="I56" s="137"/>
      <c r="J56" s="106"/>
      <c r="K56" s="29"/>
      <c r="L56" s="29"/>
      <c r="M56" s="29"/>
      <c r="N56" s="29"/>
      <c r="S56" s="192"/>
      <c r="U56" s="201"/>
      <c r="V56" s="258"/>
      <c r="W56" s="29"/>
      <c r="X56" s="178"/>
      <c r="Y56" s="100"/>
      <c r="Z56" s="100"/>
      <c r="AA56" s="100"/>
      <c r="AD56" s="29"/>
      <c r="AE56" s="100"/>
    </row>
    <row r="57" spans="1:31" s="20" customFormat="1">
      <c r="A57" s="18"/>
      <c r="B57" s="18"/>
      <c r="C57" s="18"/>
      <c r="D57" s="17"/>
      <c r="E57" s="73"/>
      <c r="F57" s="19"/>
      <c r="G57" s="73"/>
      <c r="H57" s="29"/>
      <c r="I57" s="138"/>
      <c r="J57" s="106"/>
      <c r="K57" s="29"/>
      <c r="L57" s="29"/>
      <c r="M57" s="29"/>
      <c r="N57" s="29"/>
      <c r="S57" s="192"/>
      <c r="U57" s="201"/>
      <c r="V57" s="258"/>
      <c r="W57" s="29"/>
      <c r="X57" s="178"/>
      <c r="Y57" s="100"/>
      <c r="Z57" s="100"/>
      <c r="AA57" s="100"/>
      <c r="AD57" s="29"/>
      <c r="AE57" s="100"/>
    </row>
  </sheetData>
  <mergeCells count="30">
    <mergeCell ref="S3:S4"/>
    <mergeCell ref="Z3:Z4"/>
    <mergeCell ref="E3:E4"/>
    <mergeCell ref="D3:D4"/>
    <mergeCell ref="Y3:Y4"/>
    <mergeCell ref="V3:V4"/>
    <mergeCell ref="H3:H4"/>
    <mergeCell ref="F3:F4"/>
    <mergeCell ref="G3:G4"/>
    <mergeCell ref="I3:I4"/>
    <mergeCell ref="J3:J4"/>
    <mergeCell ref="B3:B4"/>
    <mergeCell ref="AF3:AF4"/>
    <mergeCell ref="AA3:AA4"/>
    <mergeCell ref="AG3:AG4"/>
    <mergeCell ref="AC3:AC4"/>
    <mergeCell ref="X3:X4"/>
    <mergeCell ref="AB3:AB4"/>
    <mergeCell ref="AD3:AE3"/>
    <mergeCell ref="U3:U4"/>
    <mergeCell ref="C3:C4"/>
    <mergeCell ref="W3:W4"/>
    <mergeCell ref="A1:AA1"/>
    <mergeCell ref="A2:AA2"/>
    <mergeCell ref="K3:N3"/>
    <mergeCell ref="O3:O4"/>
    <mergeCell ref="P3:Q3"/>
    <mergeCell ref="R3:R4"/>
    <mergeCell ref="T3:T4"/>
    <mergeCell ref="A3:A4"/>
  </mergeCells>
  <phoneticPr fontId="5" type="noConversion"/>
  <pageMargins left="0.19685039370078741" right="0" top="0.11811023622047245" bottom="0" header="0" footer="0"/>
  <pageSetup paperSize="9" scale="60" orientation="landscape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53"/>
  <sheetViews>
    <sheetView zoomScaleNormal="100" workbookViewId="0">
      <pane ySplit="3" topLeftCell="A4" activePane="bottomLeft" state="frozenSplit"/>
      <selection pane="bottomLeft" activeCell="K10" sqref="K10"/>
    </sheetView>
  </sheetViews>
  <sheetFormatPr defaultColWidth="9.33203125" defaultRowHeight="23.25" customHeight="1"/>
  <cols>
    <col min="1" max="1" width="4.88671875" style="31" customWidth="1"/>
    <col min="2" max="2" width="27.33203125" style="31" customWidth="1"/>
    <col min="3" max="3" width="12.88671875" style="162" customWidth="1"/>
    <col min="4" max="4" width="10.6640625" style="36" customWidth="1"/>
    <col min="5" max="5" width="12.109375" style="165" customWidth="1"/>
    <col min="6" max="6" width="11.5546875" style="36" customWidth="1"/>
    <col min="7" max="7" width="11.44140625" style="36" hidden="1" customWidth="1"/>
    <col min="8" max="8" width="11" style="36" customWidth="1"/>
    <col min="9" max="10" width="11.33203125" style="36" customWidth="1"/>
    <col min="11" max="11" width="9.33203125" style="36" customWidth="1"/>
    <col min="12" max="12" width="9.88671875" style="36" customWidth="1"/>
    <col min="13" max="13" width="12.33203125" style="165" customWidth="1"/>
    <col min="14" max="16384" width="9.33203125" style="31"/>
  </cols>
  <sheetData>
    <row r="1" spans="1:80" ht="23.25" customHeight="1">
      <c r="A1" s="329" t="s">
        <v>41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</row>
    <row r="2" spans="1:80" ht="23.25" customHeight="1">
      <c r="A2" s="330" t="s">
        <v>316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</row>
    <row r="3" spans="1:80" s="36" customFormat="1" ht="23.25" customHeight="1">
      <c r="A3" s="33" t="s">
        <v>23</v>
      </c>
      <c r="B3" s="33" t="s">
        <v>0</v>
      </c>
      <c r="C3" s="159" t="s">
        <v>17</v>
      </c>
      <c r="D3" s="34" t="s">
        <v>182</v>
      </c>
      <c r="E3" s="34" t="s">
        <v>19</v>
      </c>
      <c r="F3" s="34" t="s">
        <v>25</v>
      </c>
      <c r="G3" s="34" t="s">
        <v>20</v>
      </c>
      <c r="H3" s="34" t="s">
        <v>21</v>
      </c>
      <c r="I3" s="34" t="s">
        <v>22</v>
      </c>
      <c r="J3" s="34" t="s">
        <v>229</v>
      </c>
      <c r="K3" s="34" t="s">
        <v>91</v>
      </c>
      <c r="L3" s="34" t="s">
        <v>39</v>
      </c>
      <c r="M3" s="163" t="s">
        <v>24</v>
      </c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</row>
    <row r="4" spans="1:80" s="40" customFormat="1" ht="28.5" customHeight="1">
      <c r="A4" s="33">
        <v>1</v>
      </c>
      <c r="B4" s="27" t="s">
        <v>49</v>
      </c>
      <c r="C4" s="81">
        <v>341.5</v>
      </c>
      <c r="D4" s="113"/>
      <c r="E4" s="163"/>
      <c r="F4" s="113"/>
      <c r="G4" s="113"/>
      <c r="H4" s="33"/>
      <c r="I4" s="113"/>
      <c r="J4" s="113"/>
      <c r="K4" s="33">
        <v>50</v>
      </c>
      <c r="L4" s="33">
        <v>8</v>
      </c>
      <c r="M4" s="163">
        <f t="shared" ref="M4:M10" si="0">SUM(C4:L4)</f>
        <v>399.5</v>
      </c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</row>
    <row r="5" spans="1:80" s="41" customFormat="1" ht="28.5" customHeight="1">
      <c r="A5" s="33">
        <v>2</v>
      </c>
      <c r="B5" s="48" t="s">
        <v>110</v>
      </c>
      <c r="C5" s="160"/>
      <c r="D5" s="35"/>
      <c r="E5" s="198">
        <f>450+90</f>
        <v>540</v>
      </c>
      <c r="F5" s="35"/>
      <c r="G5" s="35"/>
      <c r="H5" s="35"/>
      <c r="I5" s="35"/>
      <c r="J5" s="35"/>
      <c r="K5" s="33"/>
      <c r="L5" s="33">
        <v>8</v>
      </c>
      <c r="M5" s="163">
        <f t="shared" si="0"/>
        <v>548</v>
      </c>
    </row>
    <row r="6" spans="1:80" s="41" customFormat="1" ht="28.5" customHeight="1">
      <c r="A6" s="33">
        <v>3</v>
      </c>
      <c r="B6" s="48" t="s">
        <v>87</v>
      </c>
      <c r="C6" s="160"/>
      <c r="D6" s="35"/>
      <c r="E6" s="198">
        <v>448</v>
      </c>
      <c r="F6" s="35"/>
      <c r="G6" s="35"/>
      <c r="H6" s="35"/>
      <c r="I6" s="35"/>
      <c r="J6" s="35"/>
      <c r="K6" s="33"/>
      <c r="L6" s="33">
        <v>8</v>
      </c>
      <c r="M6" s="163">
        <f t="shared" si="0"/>
        <v>456</v>
      </c>
    </row>
    <row r="7" spans="1:80" s="41" customFormat="1" ht="28.5" customHeight="1">
      <c r="A7" s="33">
        <v>4</v>
      </c>
      <c r="B7" s="116" t="s">
        <v>115</v>
      </c>
      <c r="C7" s="160"/>
      <c r="D7" s="35"/>
      <c r="E7" s="198"/>
      <c r="F7" s="35"/>
      <c r="G7" s="35"/>
      <c r="H7" s="35"/>
      <c r="I7" s="35"/>
      <c r="J7" s="35"/>
      <c r="K7" s="33"/>
      <c r="L7" s="33">
        <v>8</v>
      </c>
      <c r="M7" s="163">
        <f t="shared" si="0"/>
        <v>8</v>
      </c>
    </row>
    <row r="8" spans="1:80" s="41" customFormat="1" ht="28.5" customHeight="1">
      <c r="A8" s="33">
        <v>5</v>
      </c>
      <c r="B8" s="116" t="s">
        <v>121</v>
      </c>
      <c r="C8" s="160">
        <v>150.16999999999999</v>
      </c>
      <c r="D8" s="35"/>
      <c r="E8" s="198"/>
      <c r="F8" s="35">
        <v>200</v>
      </c>
      <c r="G8" s="35"/>
      <c r="H8" s="35"/>
      <c r="I8" s="35"/>
      <c r="J8" s="35"/>
      <c r="K8" s="33"/>
      <c r="L8" s="33">
        <v>8</v>
      </c>
      <c r="M8" s="163">
        <f t="shared" si="0"/>
        <v>358.16999999999996</v>
      </c>
    </row>
    <row r="9" spans="1:80" s="41" customFormat="1" ht="28.5" customHeight="1">
      <c r="A9" s="33">
        <v>6</v>
      </c>
      <c r="B9" s="128" t="s">
        <v>144</v>
      </c>
      <c r="C9" s="160"/>
      <c r="D9" s="35"/>
      <c r="E9" s="198"/>
      <c r="F9" s="35"/>
      <c r="G9" s="35"/>
      <c r="H9" s="35"/>
      <c r="I9" s="35"/>
      <c r="J9" s="35"/>
      <c r="K9" s="33">
        <v>200</v>
      </c>
      <c r="L9" s="33">
        <v>8</v>
      </c>
      <c r="M9" s="163">
        <f t="shared" si="0"/>
        <v>208</v>
      </c>
    </row>
    <row r="10" spans="1:80" s="41" customFormat="1" ht="28.5" customHeight="1">
      <c r="A10" s="33">
        <v>7</v>
      </c>
      <c r="B10" s="128" t="s">
        <v>139</v>
      </c>
      <c r="C10" s="160"/>
      <c r="D10" s="35"/>
      <c r="E10" s="198"/>
      <c r="F10" s="35"/>
      <c r="G10" s="35"/>
      <c r="H10" s="35"/>
      <c r="I10" s="35"/>
      <c r="J10" s="35"/>
      <c r="K10" s="33"/>
      <c r="L10" s="33">
        <v>8</v>
      </c>
      <c r="M10" s="163">
        <f t="shared" si="0"/>
        <v>8</v>
      </c>
    </row>
    <row r="11" spans="1:80" s="41" customFormat="1" ht="28.5" customHeight="1">
      <c r="A11" s="33">
        <v>8</v>
      </c>
      <c r="B11" s="16" t="s">
        <v>167</v>
      </c>
      <c r="C11" s="81">
        <v>177.16</v>
      </c>
      <c r="D11" s="33"/>
      <c r="E11" s="163"/>
      <c r="F11" s="33"/>
      <c r="G11" s="33"/>
      <c r="H11" s="33"/>
      <c r="I11" s="33"/>
      <c r="J11" s="33"/>
      <c r="K11" s="33">
        <v>50</v>
      </c>
      <c r="L11" s="33">
        <v>8</v>
      </c>
      <c r="M11" s="163">
        <f t="shared" ref="M11:M16" si="1">SUM(C11:L11)</f>
        <v>235.16</v>
      </c>
    </row>
    <row r="12" spans="1:80" s="41" customFormat="1" ht="28.5" customHeight="1">
      <c r="A12" s="33">
        <v>9</v>
      </c>
      <c r="B12" s="16" t="s">
        <v>166</v>
      </c>
      <c r="C12" s="81"/>
      <c r="D12" s="33"/>
      <c r="E12" s="163"/>
      <c r="F12" s="33"/>
      <c r="G12" s="33"/>
      <c r="I12" s="33"/>
      <c r="J12" s="33"/>
      <c r="K12" s="33"/>
      <c r="L12" s="33">
        <v>8</v>
      </c>
      <c r="M12" s="163">
        <f t="shared" si="1"/>
        <v>8</v>
      </c>
    </row>
    <row r="13" spans="1:80" s="41" customFormat="1" ht="28.5" customHeight="1">
      <c r="A13" s="33">
        <v>10</v>
      </c>
      <c r="B13" s="16" t="s">
        <v>186</v>
      </c>
      <c r="C13" s="170">
        <v>162.66999999999999</v>
      </c>
      <c r="D13" s="169"/>
      <c r="E13" s="199">
        <v>472.5</v>
      </c>
      <c r="F13" s="169"/>
      <c r="G13" s="169"/>
      <c r="H13" s="169"/>
      <c r="I13" s="169"/>
      <c r="J13" s="169"/>
      <c r="K13" s="33"/>
      <c r="L13" s="33">
        <v>8</v>
      </c>
      <c r="M13" s="163">
        <f t="shared" si="1"/>
        <v>643.16999999999996</v>
      </c>
    </row>
    <row r="14" spans="1:80" s="41" customFormat="1" ht="28.5" customHeight="1">
      <c r="A14" s="33">
        <v>11</v>
      </c>
      <c r="B14" s="16" t="s">
        <v>197</v>
      </c>
      <c r="C14" s="81">
        <v>237</v>
      </c>
      <c r="D14" s="33"/>
      <c r="E14" s="163"/>
      <c r="F14" s="33"/>
      <c r="G14" s="33"/>
      <c r="H14" s="33"/>
      <c r="I14" s="33"/>
      <c r="J14" s="33"/>
      <c r="K14" s="33">
        <v>100</v>
      </c>
      <c r="L14" s="33">
        <v>8</v>
      </c>
      <c r="M14" s="163">
        <f t="shared" si="1"/>
        <v>345</v>
      </c>
    </row>
    <row r="15" spans="1:80" s="41" customFormat="1" ht="28.5" customHeight="1">
      <c r="A15" s="33">
        <v>12</v>
      </c>
      <c r="B15" s="153" t="s">
        <v>203</v>
      </c>
      <c r="C15" s="160"/>
      <c r="D15" s="35"/>
      <c r="E15" s="198"/>
      <c r="F15" s="35"/>
      <c r="G15" s="35"/>
      <c r="H15" s="35"/>
      <c r="I15" s="35"/>
      <c r="J15" s="35"/>
      <c r="K15" s="33"/>
      <c r="L15" s="33">
        <v>8</v>
      </c>
      <c r="M15" s="163">
        <f t="shared" si="1"/>
        <v>8</v>
      </c>
    </row>
    <row r="16" spans="1:80" s="41" customFormat="1" ht="28.5" customHeight="1">
      <c r="A16" s="33">
        <v>13</v>
      </c>
      <c r="B16" s="16" t="s">
        <v>209</v>
      </c>
      <c r="C16" s="81">
        <v>137.5</v>
      </c>
      <c r="D16" s="33"/>
      <c r="E16" s="163"/>
      <c r="F16" s="33">
        <v>200</v>
      </c>
      <c r="G16" s="33"/>
      <c r="H16" s="33"/>
      <c r="I16" s="33"/>
      <c r="J16" s="33"/>
      <c r="K16" s="33"/>
      <c r="L16" s="33">
        <v>8</v>
      </c>
      <c r="M16" s="163">
        <f t="shared" si="1"/>
        <v>345.5</v>
      </c>
    </row>
    <row r="17" spans="1:13" s="41" customFormat="1" ht="28.5" customHeight="1">
      <c r="A17" s="33">
        <v>14</v>
      </c>
      <c r="B17" s="16" t="s">
        <v>216</v>
      </c>
      <c r="C17" s="81">
        <v>152</v>
      </c>
      <c r="D17" s="33"/>
      <c r="E17" s="163"/>
      <c r="F17" s="33"/>
      <c r="G17" s="33"/>
      <c r="H17" s="33"/>
      <c r="I17" s="33"/>
      <c r="J17" s="33"/>
      <c r="K17" s="33"/>
      <c r="L17" s="33">
        <v>8</v>
      </c>
      <c r="M17" s="163">
        <f>SUM(C17:L17)</f>
        <v>160</v>
      </c>
    </row>
    <row r="18" spans="1:13" s="41" customFormat="1" ht="28.5" customHeight="1">
      <c r="A18" s="33">
        <v>15</v>
      </c>
      <c r="B18" s="16" t="s">
        <v>217</v>
      </c>
      <c r="C18" s="81">
        <v>377.5</v>
      </c>
      <c r="D18" s="33"/>
      <c r="E18" s="163"/>
      <c r="F18" s="33"/>
      <c r="G18" s="33"/>
      <c r="H18" s="33"/>
      <c r="I18" s="33"/>
      <c r="J18" s="33"/>
      <c r="K18" s="33"/>
      <c r="L18" s="33">
        <v>8</v>
      </c>
      <c r="M18" s="163">
        <f>SUM(C18:L18)</f>
        <v>385.5</v>
      </c>
    </row>
    <row r="19" spans="1:13" s="41" customFormat="1" ht="28.5" customHeight="1">
      <c r="A19" s="33">
        <v>16</v>
      </c>
      <c r="B19" s="16" t="s">
        <v>223</v>
      </c>
      <c r="C19" s="81">
        <v>451</v>
      </c>
      <c r="D19" s="33"/>
      <c r="E19" s="163"/>
      <c r="F19" s="33"/>
      <c r="G19" s="33"/>
      <c r="H19" s="33"/>
      <c r="I19" s="33"/>
      <c r="J19" s="33"/>
      <c r="K19" s="33"/>
      <c r="L19" s="33">
        <v>8</v>
      </c>
      <c r="M19" s="163">
        <f>SUM(C19:L19)</f>
        <v>459</v>
      </c>
    </row>
    <row r="20" spans="1:13" s="41" customFormat="1" ht="28.5" customHeight="1">
      <c r="A20" s="33">
        <v>17</v>
      </c>
      <c r="B20" s="16" t="s">
        <v>231</v>
      </c>
      <c r="C20" s="81">
        <v>212.5</v>
      </c>
      <c r="D20" s="33"/>
      <c r="E20" s="163"/>
      <c r="F20" s="33"/>
      <c r="G20" s="33"/>
      <c r="H20" s="33"/>
      <c r="I20" s="33"/>
      <c r="J20" s="33"/>
      <c r="K20" s="33"/>
      <c r="L20" s="33">
        <v>8</v>
      </c>
      <c r="M20" s="163">
        <f>SUM(C20:L20)</f>
        <v>220.5</v>
      </c>
    </row>
    <row r="21" spans="1:13" s="41" customFormat="1" ht="28.5" customHeight="1">
      <c r="A21" s="33">
        <v>18</v>
      </c>
      <c r="B21" s="16" t="s">
        <v>150</v>
      </c>
      <c r="C21" s="81">
        <v>421</v>
      </c>
      <c r="D21" s="33"/>
      <c r="E21" s="163"/>
      <c r="F21" s="33">
        <v>200</v>
      </c>
      <c r="G21" s="33"/>
      <c r="H21" s="33">
        <v>250</v>
      </c>
      <c r="I21" s="33"/>
      <c r="J21" s="33"/>
      <c r="K21" s="33"/>
      <c r="L21" s="33">
        <v>8</v>
      </c>
      <c r="M21" s="163">
        <f>SUM(C21:L21)</f>
        <v>879</v>
      </c>
    </row>
    <row r="22" spans="1:13" s="41" customFormat="1" ht="28.5" customHeight="1">
      <c r="A22" s="33">
        <v>19</v>
      </c>
      <c r="B22" s="116" t="s">
        <v>148</v>
      </c>
      <c r="C22" s="160">
        <v>581.16999999999996</v>
      </c>
      <c r="D22" s="35"/>
      <c r="E22" s="198">
        <v>52.5</v>
      </c>
      <c r="F22" s="35">
        <v>200</v>
      </c>
      <c r="G22" s="35"/>
      <c r="H22" s="35"/>
      <c r="I22" s="35"/>
      <c r="J22" s="35"/>
      <c r="K22" s="33"/>
      <c r="L22" s="33">
        <v>8</v>
      </c>
      <c r="M22" s="163">
        <f t="shared" ref="M22:M37" si="2">SUM(C22:L22)</f>
        <v>841.67</v>
      </c>
    </row>
    <row r="23" spans="1:13" s="41" customFormat="1" ht="28.5" customHeight="1">
      <c r="A23" s="33">
        <v>20</v>
      </c>
      <c r="B23" s="236" t="s">
        <v>247</v>
      </c>
      <c r="C23" s="81">
        <v>181</v>
      </c>
      <c r="D23" s="33"/>
      <c r="E23" s="163"/>
      <c r="F23" s="33">
        <v>200</v>
      </c>
      <c r="G23" s="33"/>
      <c r="H23" s="33"/>
      <c r="I23" s="33"/>
      <c r="J23" s="33"/>
      <c r="K23" s="33"/>
      <c r="L23" s="33">
        <v>8</v>
      </c>
      <c r="M23" s="163">
        <f t="shared" si="2"/>
        <v>389</v>
      </c>
    </row>
    <row r="24" spans="1:13" s="41" customFormat="1" ht="28.5" customHeight="1">
      <c r="A24" s="33">
        <v>21</v>
      </c>
      <c r="B24" s="236" t="s">
        <v>253</v>
      </c>
      <c r="C24" s="81">
        <v>391</v>
      </c>
      <c r="D24" s="33"/>
      <c r="E24" s="163"/>
      <c r="F24" s="33"/>
      <c r="G24" s="33"/>
      <c r="H24" s="33"/>
      <c r="I24" s="33"/>
      <c r="J24" s="33"/>
      <c r="K24" s="33"/>
      <c r="L24" s="33">
        <v>8</v>
      </c>
      <c r="M24" s="163">
        <f t="shared" si="2"/>
        <v>399</v>
      </c>
    </row>
    <row r="25" spans="1:13" s="41" customFormat="1" ht="28.5" customHeight="1">
      <c r="A25" s="33">
        <v>22</v>
      </c>
      <c r="B25" s="236" t="s">
        <v>254</v>
      </c>
      <c r="C25" s="81">
        <v>137.5</v>
      </c>
      <c r="D25" s="33"/>
      <c r="E25" s="163"/>
      <c r="F25" s="33"/>
      <c r="G25" s="33"/>
      <c r="H25" s="33"/>
      <c r="I25" s="33"/>
      <c r="J25" s="33"/>
      <c r="K25" s="33"/>
      <c r="L25" s="33">
        <v>8</v>
      </c>
      <c r="M25" s="163">
        <f t="shared" si="2"/>
        <v>145.5</v>
      </c>
    </row>
    <row r="26" spans="1:13" s="41" customFormat="1" ht="28.5" customHeight="1">
      <c r="A26" s="33">
        <v>25</v>
      </c>
      <c r="B26" s="236" t="s">
        <v>274</v>
      </c>
      <c r="C26" s="81">
        <v>341.5</v>
      </c>
      <c r="D26" s="33"/>
      <c r="E26" s="163"/>
      <c r="F26" s="33">
        <v>200</v>
      </c>
      <c r="G26" s="33"/>
      <c r="H26" s="33"/>
      <c r="I26" s="33"/>
      <c r="J26" s="33"/>
      <c r="K26" s="33"/>
      <c r="L26" s="33">
        <v>8</v>
      </c>
      <c r="M26" s="163">
        <f t="shared" si="2"/>
        <v>549.5</v>
      </c>
    </row>
    <row r="27" spans="1:13" s="41" customFormat="1" ht="28.5" customHeight="1">
      <c r="A27" s="33">
        <v>26</v>
      </c>
      <c r="B27" s="236" t="s">
        <v>277</v>
      </c>
      <c r="C27" s="81">
        <v>239</v>
      </c>
      <c r="D27" s="33"/>
      <c r="E27" s="163"/>
      <c r="F27" s="33"/>
      <c r="G27" s="33"/>
      <c r="H27" s="33"/>
      <c r="I27" s="33"/>
      <c r="J27" s="33"/>
      <c r="K27" s="33"/>
      <c r="L27" s="33">
        <v>8</v>
      </c>
      <c r="M27" s="163">
        <f t="shared" si="2"/>
        <v>247</v>
      </c>
    </row>
    <row r="28" spans="1:13" s="41" customFormat="1" ht="28.5" customHeight="1">
      <c r="A28" s="33">
        <v>27</v>
      </c>
      <c r="B28" s="236" t="s">
        <v>278</v>
      </c>
      <c r="C28" s="81">
        <v>149.66999999999999</v>
      </c>
      <c r="D28" s="33"/>
      <c r="E28" s="163"/>
      <c r="F28" s="33"/>
      <c r="G28" s="33"/>
      <c r="H28" s="33"/>
      <c r="I28" s="33"/>
      <c r="J28" s="33"/>
      <c r="K28" s="33"/>
      <c r="L28" s="33">
        <v>8</v>
      </c>
      <c r="M28" s="163">
        <f t="shared" si="2"/>
        <v>157.66999999999999</v>
      </c>
    </row>
    <row r="29" spans="1:13" s="41" customFormat="1" ht="28.5" customHeight="1">
      <c r="A29" s="33">
        <v>28</v>
      </c>
      <c r="B29" s="236" t="s">
        <v>279</v>
      </c>
      <c r="C29" s="81"/>
      <c r="D29" s="33"/>
      <c r="E29" s="163"/>
      <c r="F29" s="33"/>
      <c r="G29" s="33"/>
      <c r="H29" s="33"/>
      <c r="I29" s="33"/>
      <c r="J29" s="33"/>
      <c r="K29" s="33"/>
      <c r="L29" s="33">
        <v>8</v>
      </c>
      <c r="M29" s="163">
        <f t="shared" ref="M29:M36" si="3">SUM(C29:L29)</f>
        <v>8</v>
      </c>
    </row>
    <row r="30" spans="1:13" s="41" customFormat="1" ht="28.5" customHeight="1">
      <c r="A30" s="33">
        <v>29</v>
      </c>
      <c r="B30" s="236" t="s">
        <v>293</v>
      </c>
      <c r="C30" s="81">
        <v>439</v>
      </c>
      <c r="D30" s="33"/>
      <c r="E30" s="163"/>
      <c r="F30" s="33"/>
      <c r="G30" s="33"/>
      <c r="H30" s="33">
        <v>250</v>
      </c>
      <c r="I30" s="33"/>
      <c r="J30" s="33"/>
      <c r="K30" s="33"/>
      <c r="L30" s="33">
        <v>8</v>
      </c>
      <c r="M30" s="163">
        <f t="shared" si="3"/>
        <v>697</v>
      </c>
    </row>
    <row r="31" spans="1:13" s="41" customFormat="1" ht="28.5" customHeight="1">
      <c r="A31" s="33">
        <v>30</v>
      </c>
      <c r="B31" s="236" t="s">
        <v>294</v>
      </c>
      <c r="C31" s="81">
        <v>447.5</v>
      </c>
      <c r="D31" s="33"/>
      <c r="E31" s="163"/>
      <c r="F31" s="33"/>
      <c r="G31" s="33"/>
      <c r="H31" s="33">
        <v>250</v>
      </c>
      <c r="I31" s="33"/>
      <c r="J31" s="33"/>
      <c r="K31" s="33"/>
      <c r="L31" s="33">
        <v>8</v>
      </c>
      <c r="M31" s="163">
        <f t="shared" si="3"/>
        <v>705.5</v>
      </c>
    </row>
    <row r="32" spans="1:13" s="41" customFormat="1" ht="28.5" customHeight="1">
      <c r="A32" s="33">
        <v>31</v>
      </c>
      <c r="B32" s="236" t="s">
        <v>295</v>
      </c>
      <c r="C32" s="81">
        <v>176.16</v>
      </c>
      <c r="D32" s="33"/>
      <c r="E32" s="163"/>
      <c r="F32" s="33"/>
      <c r="G32" s="33"/>
      <c r="H32" s="33"/>
      <c r="I32" s="33"/>
      <c r="J32" s="33"/>
      <c r="K32" s="33"/>
      <c r="L32" s="33">
        <v>8</v>
      </c>
      <c r="M32" s="163">
        <f t="shared" si="3"/>
        <v>184.16</v>
      </c>
    </row>
    <row r="33" spans="1:13" s="41" customFormat="1" ht="28.5" customHeight="1">
      <c r="A33" s="33">
        <v>32</v>
      </c>
      <c r="B33" s="236" t="s">
        <v>300</v>
      </c>
      <c r="C33" s="81">
        <v>92.16</v>
      </c>
      <c r="D33" s="33"/>
      <c r="E33" s="163"/>
      <c r="F33" s="33"/>
      <c r="G33" s="33"/>
      <c r="H33" s="33">
        <f>125*3</f>
        <v>375</v>
      </c>
      <c r="I33" s="33"/>
      <c r="J33" s="33"/>
      <c r="K33" s="33"/>
      <c r="L33" s="33">
        <v>8</v>
      </c>
      <c r="M33" s="163">
        <f t="shared" si="3"/>
        <v>475.15999999999997</v>
      </c>
    </row>
    <row r="34" spans="1:13" s="41" customFormat="1" ht="28.5" customHeight="1">
      <c r="A34" s="33">
        <v>33</v>
      </c>
      <c r="B34" s="236" t="s">
        <v>313</v>
      </c>
      <c r="C34" s="81">
        <v>228.5</v>
      </c>
      <c r="D34" s="33"/>
      <c r="E34" s="163">
        <f>139.5+74.25+63</f>
        <v>276.75</v>
      </c>
      <c r="F34" s="33"/>
      <c r="G34" s="33"/>
      <c r="H34" s="33"/>
      <c r="I34" s="33"/>
      <c r="J34" s="33"/>
      <c r="K34" s="33"/>
      <c r="L34" s="33">
        <v>8</v>
      </c>
      <c r="M34" s="163">
        <f t="shared" si="3"/>
        <v>513.25</v>
      </c>
    </row>
    <row r="35" spans="1:13" s="41" customFormat="1" ht="28.5" customHeight="1">
      <c r="A35" s="33">
        <v>34</v>
      </c>
      <c r="B35" s="236" t="s">
        <v>314</v>
      </c>
      <c r="C35" s="81">
        <v>32.17</v>
      </c>
      <c r="D35" s="33"/>
      <c r="E35" s="163"/>
      <c r="F35" s="33"/>
      <c r="G35" s="33"/>
      <c r="H35" s="33">
        <v>250</v>
      </c>
      <c r="I35" s="33"/>
      <c r="J35" s="33"/>
      <c r="K35" s="33"/>
      <c r="L35" s="33">
        <v>8</v>
      </c>
      <c r="M35" s="163">
        <f t="shared" si="3"/>
        <v>290.17</v>
      </c>
    </row>
    <row r="36" spans="1:13" s="41" customFormat="1" ht="28.5" customHeight="1">
      <c r="A36" s="33">
        <v>35</v>
      </c>
      <c r="B36" s="236" t="s">
        <v>315</v>
      </c>
      <c r="C36" s="81">
        <v>46.67</v>
      </c>
      <c r="D36" s="33"/>
      <c r="E36" s="163">
        <v>173.25</v>
      </c>
      <c r="F36" s="33"/>
      <c r="G36" s="33"/>
      <c r="H36" s="33">
        <v>250</v>
      </c>
      <c r="I36" s="33"/>
      <c r="J36" s="33"/>
      <c r="K36" s="33"/>
      <c r="L36" s="33">
        <v>8</v>
      </c>
      <c r="M36" s="163">
        <f t="shared" si="3"/>
        <v>477.92</v>
      </c>
    </row>
    <row r="37" spans="1:13" s="39" customFormat="1" ht="23.25" customHeight="1">
      <c r="A37" s="149"/>
      <c r="B37" s="171"/>
      <c r="C37" s="161"/>
      <c r="D37" s="38"/>
      <c r="E37" s="164"/>
      <c r="F37" s="38"/>
      <c r="G37" s="38"/>
      <c r="H37" s="38"/>
      <c r="I37" s="38"/>
      <c r="J37" s="38"/>
      <c r="K37" s="38"/>
      <c r="L37" s="38"/>
      <c r="M37" s="164">
        <f t="shared" si="2"/>
        <v>0</v>
      </c>
    </row>
    <row r="38" spans="1:13" s="41" customFormat="1" ht="23.25" customHeight="1">
      <c r="A38" s="31" t="s">
        <v>60</v>
      </c>
      <c r="B38" s="31"/>
      <c r="C38" s="162"/>
      <c r="D38" s="36"/>
      <c r="E38" s="165"/>
      <c r="F38" s="36"/>
      <c r="G38" s="36"/>
      <c r="H38" s="36"/>
      <c r="I38" s="36"/>
      <c r="J38" s="36"/>
      <c r="K38" s="36"/>
      <c r="L38" s="36"/>
      <c r="M38" s="165"/>
    </row>
    <row r="39" spans="1:13" s="41" customFormat="1" ht="23.25" customHeight="1">
      <c r="A39" s="31" t="s">
        <v>106</v>
      </c>
      <c r="B39" s="31"/>
      <c r="C39" s="162"/>
      <c r="D39" s="36"/>
      <c r="E39" s="165"/>
      <c r="F39" s="36"/>
      <c r="G39" s="36"/>
      <c r="H39" s="36"/>
      <c r="I39" s="36"/>
      <c r="J39" s="36"/>
      <c r="K39" s="36"/>
      <c r="L39" s="36"/>
      <c r="M39" s="165"/>
    </row>
    <row r="40" spans="1:13" s="41" customFormat="1" ht="23.25" customHeight="1">
      <c r="A40" s="38"/>
      <c r="B40" s="38"/>
      <c r="C40" s="159" t="s">
        <v>17</v>
      </c>
      <c r="D40" s="34" t="s">
        <v>18</v>
      </c>
      <c r="E40" s="34" t="s">
        <v>19</v>
      </c>
      <c r="F40" s="34" t="s">
        <v>25</v>
      </c>
      <c r="G40" s="34" t="s">
        <v>20</v>
      </c>
      <c r="H40" s="34" t="s">
        <v>21</v>
      </c>
      <c r="I40" s="34" t="s">
        <v>22</v>
      </c>
      <c r="J40" s="34"/>
      <c r="K40" s="34" t="s">
        <v>91</v>
      </c>
      <c r="L40" s="34" t="s">
        <v>39</v>
      </c>
      <c r="M40" s="163" t="s">
        <v>24</v>
      </c>
    </row>
    <row r="41" spans="1:13" s="41" customFormat="1" ht="23.25" customHeight="1">
      <c r="A41" s="31"/>
      <c r="B41" s="31"/>
      <c r="C41" s="81">
        <f>SUM(C4:C40)</f>
        <v>6303</v>
      </c>
      <c r="D41" s="81">
        <f>SUM(D4:D36)</f>
        <v>0</v>
      </c>
      <c r="E41" s="163">
        <f t="shared" ref="E41:L41" si="4">SUM(E4:E39)</f>
        <v>1963</v>
      </c>
      <c r="F41" s="81">
        <f t="shared" si="4"/>
        <v>1200</v>
      </c>
      <c r="G41" s="81">
        <f t="shared" si="4"/>
        <v>0</v>
      </c>
      <c r="H41" s="81">
        <f t="shared" si="4"/>
        <v>1625</v>
      </c>
      <c r="I41" s="81">
        <f t="shared" si="4"/>
        <v>0</v>
      </c>
      <c r="J41" s="81"/>
      <c r="K41" s="81">
        <f t="shared" si="4"/>
        <v>400</v>
      </c>
      <c r="L41" s="81">
        <f t="shared" si="4"/>
        <v>264</v>
      </c>
      <c r="M41" s="163">
        <f>SUM(M4:M36)</f>
        <v>11755</v>
      </c>
    </row>
    <row r="42" spans="1:13" s="32" customFormat="1" ht="23.25" customHeight="1">
      <c r="A42" s="31"/>
      <c r="B42" s="31"/>
      <c r="C42" s="162"/>
      <c r="D42" s="36"/>
      <c r="E42" s="165"/>
      <c r="F42" s="36"/>
      <c r="G42" s="36"/>
      <c r="H42" s="36"/>
      <c r="I42" s="36"/>
      <c r="J42" s="36"/>
      <c r="K42" s="36"/>
      <c r="L42" s="36"/>
      <c r="M42" s="165"/>
    </row>
    <row r="43" spans="1:13" ht="23.25" customHeight="1">
      <c r="B43" s="31" t="s">
        <v>40</v>
      </c>
      <c r="C43" s="327"/>
      <c r="D43" s="327"/>
      <c r="E43" s="165" t="s">
        <v>58</v>
      </c>
    </row>
    <row r="44" spans="1:13" ht="26.25" customHeight="1">
      <c r="B44" s="31" t="s">
        <v>61</v>
      </c>
      <c r="C44" s="327"/>
      <c r="D44" s="327"/>
      <c r="E44" s="165" t="s">
        <v>58</v>
      </c>
    </row>
    <row r="45" spans="1:13" ht="23.25" customHeight="1">
      <c r="B45" s="31" t="s">
        <v>59</v>
      </c>
      <c r="C45" s="327"/>
      <c r="D45" s="327"/>
      <c r="E45" s="165" t="s">
        <v>58</v>
      </c>
    </row>
    <row r="46" spans="1:13" ht="23.25" customHeight="1">
      <c r="A46" s="37"/>
      <c r="B46" s="31" t="s">
        <v>96</v>
      </c>
      <c r="C46" s="327"/>
      <c r="D46" s="327"/>
      <c r="E46" s="165" t="s">
        <v>58</v>
      </c>
      <c r="F46" s="82"/>
      <c r="G46" s="82"/>
      <c r="H46" s="82"/>
      <c r="I46" s="82">
        <v>1</v>
      </c>
      <c r="J46" s="82"/>
      <c r="K46" s="82"/>
      <c r="L46" s="82"/>
      <c r="M46" s="166"/>
    </row>
    <row r="47" spans="1:13" ht="23.25" customHeight="1">
      <c r="A47" s="37"/>
      <c r="C47" s="168"/>
      <c r="D47" s="168"/>
      <c r="F47" s="82"/>
      <c r="G47" s="82"/>
      <c r="H47" s="82"/>
      <c r="I47" s="82"/>
      <c r="J47" s="82"/>
      <c r="K47" s="82"/>
      <c r="L47" s="82"/>
      <c r="M47" s="166"/>
    </row>
    <row r="48" spans="1:13" ht="31.5" customHeight="1">
      <c r="A48" s="223"/>
      <c r="B48" s="225"/>
      <c r="C48" s="331"/>
      <c r="D48" s="331"/>
      <c r="E48" s="224"/>
      <c r="F48" s="82"/>
      <c r="G48" s="82"/>
      <c r="H48" s="82"/>
      <c r="I48" s="82"/>
      <c r="J48" s="82"/>
      <c r="K48" s="82"/>
      <c r="L48" s="82"/>
      <c r="M48" s="166"/>
    </row>
    <row r="49" spans="1:5" ht="23.25" customHeight="1">
      <c r="A49" s="211"/>
      <c r="B49" s="268"/>
      <c r="C49" s="332"/>
      <c r="D49" s="332"/>
      <c r="E49" s="164"/>
    </row>
    <row r="50" spans="1:5" ht="23.25" customHeight="1">
      <c r="A50" s="38"/>
      <c r="B50" s="267"/>
      <c r="C50" s="328"/>
      <c r="D50" s="328"/>
    </row>
    <row r="51" spans="1:5" ht="23.25" customHeight="1">
      <c r="A51" s="38"/>
      <c r="B51" s="267"/>
      <c r="C51" s="328"/>
      <c r="D51" s="328"/>
    </row>
    <row r="52" spans="1:5" ht="23.25" customHeight="1">
      <c r="A52" s="36"/>
      <c r="B52" s="212"/>
      <c r="C52" s="328"/>
      <c r="D52" s="328"/>
    </row>
    <row r="53" spans="1:5" ht="23.25" customHeight="1">
      <c r="A53" s="36"/>
      <c r="B53" s="212"/>
      <c r="C53" s="328"/>
      <c r="D53" s="328"/>
    </row>
  </sheetData>
  <mergeCells count="12">
    <mergeCell ref="A1:M1"/>
    <mergeCell ref="A2:M2"/>
    <mergeCell ref="C48:D48"/>
    <mergeCell ref="C43:D43"/>
    <mergeCell ref="C44:D44"/>
    <mergeCell ref="C49:D49"/>
    <mergeCell ref="C45:D45"/>
    <mergeCell ref="C46:D46"/>
    <mergeCell ref="C53:D53"/>
    <mergeCell ref="C50:D50"/>
    <mergeCell ref="C51:D51"/>
    <mergeCell ref="C52:D52"/>
  </mergeCells>
  <phoneticPr fontId="5" type="noConversion"/>
  <pageMargins left="0.39370078740157483" right="0.19685039370078741" top="0.11811023622047245" bottom="0" header="0" footer="0"/>
  <pageSetup paperSize="9" scale="65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workbookViewId="0">
      <selection activeCell="H39" sqref="H39"/>
    </sheetView>
  </sheetViews>
  <sheetFormatPr defaultColWidth="9.109375" defaultRowHeight="23.4"/>
  <cols>
    <col min="1" max="1" width="9.33203125" style="44" customWidth="1"/>
    <col min="2" max="2" width="28" style="44" bestFit="1" customWidth="1"/>
    <col min="3" max="3" width="18.33203125" style="44" customWidth="1"/>
    <col min="4" max="4" width="14.5546875" style="44" customWidth="1"/>
    <col min="5" max="6" width="9.109375" style="43"/>
    <col min="7" max="7" width="22" style="68" customWidth="1"/>
    <col min="8" max="16384" width="9.109375" style="43"/>
  </cols>
  <sheetData>
    <row r="1" spans="1:7">
      <c r="A1" s="333" t="s">
        <v>70</v>
      </c>
      <c r="B1" s="333"/>
      <c r="C1" s="333"/>
      <c r="D1" s="333"/>
    </row>
    <row r="2" spans="1:7" ht="31.5" customHeight="1">
      <c r="A2" s="333" t="s">
        <v>318</v>
      </c>
      <c r="B2" s="333"/>
      <c r="C2" s="333"/>
      <c r="D2" s="333"/>
    </row>
    <row r="3" spans="1:7">
      <c r="A3" s="3" t="s">
        <v>23</v>
      </c>
      <c r="B3" s="3" t="s">
        <v>0</v>
      </c>
      <c r="C3" s="3" t="s">
        <v>71</v>
      </c>
      <c r="D3" s="3" t="s">
        <v>72</v>
      </c>
    </row>
    <row r="4" spans="1:7">
      <c r="A4" s="52">
        <v>1</v>
      </c>
      <c r="B4" s="53" t="s">
        <v>49</v>
      </c>
      <c r="C4" s="54" t="s">
        <v>73</v>
      </c>
      <c r="D4" s="52">
        <v>8</v>
      </c>
      <c r="G4" s="70"/>
    </row>
    <row r="5" spans="1:7">
      <c r="A5" s="52">
        <v>2</v>
      </c>
      <c r="B5" s="88" t="s">
        <v>111</v>
      </c>
      <c r="C5" s="89" t="s">
        <v>84</v>
      </c>
      <c r="D5" s="52">
        <v>8</v>
      </c>
      <c r="G5" s="69"/>
    </row>
    <row r="6" spans="1:7">
      <c r="A6" s="52">
        <v>3</v>
      </c>
      <c r="B6" s="48" t="s">
        <v>87</v>
      </c>
      <c r="C6" s="90" t="s">
        <v>92</v>
      </c>
      <c r="D6" s="52">
        <v>8</v>
      </c>
      <c r="G6" s="71"/>
    </row>
    <row r="7" spans="1:7">
      <c r="A7" s="52">
        <v>4</v>
      </c>
      <c r="B7" s="77" t="s">
        <v>115</v>
      </c>
      <c r="C7" s="112" t="s">
        <v>116</v>
      </c>
      <c r="D7" s="52">
        <v>8</v>
      </c>
      <c r="G7" s="72"/>
    </row>
    <row r="8" spans="1:7">
      <c r="A8" s="52">
        <v>5</v>
      </c>
      <c r="B8" s="116" t="s">
        <v>121</v>
      </c>
      <c r="C8" s="112" t="s">
        <v>124</v>
      </c>
      <c r="D8" s="52">
        <v>8</v>
      </c>
      <c r="G8" s="72"/>
    </row>
    <row r="9" spans="1:7">
      <c r="A9" s="52">
        <v>6</v>
      </c>
      <c r="B9" s="116" t="s">
        <v>142</v>
      </c>
      <c r="C9" s="126" t="s">
        <v>147</v>
      </c>
      <c r="D9" s="52">
        <v>8</v>
      </c>
      <c r="E9" s="123" t="s">
        <v>133</v>
      </c>
      <c r="F9" s="123"/>
      <c r="G9" s="72"/>
    </row>
    <row r="10" spans="1:7">
      <c r="A10" s="52">
        <v>7</v>
      </c>
      <c r="B10" s="156" t="s">
        <v>139</v>
      </c>
      <c r="C10" s="157" t="s">
        <v>141</v>
      </c>
      <c r="D10" s="155">
        <v>8</v>
      </c>
      <c r="E10" s="123"/>
      <c r="F10" s="123"/>
      <c r="G10" s="72"/>
    </row>
    <row r="11" spans="1:7">
      <c r="A11" s="52">
        <v>8</v>
      </c>
      <c r="B11" s="116" t="s">
        <v>148</v>
      </c>
      <c r="C11" s="126" t="s">
        <v>149</v>
      </c>
      <c r="D11" s="52">
        <v>8</v>
      </c>
      <c r="E11" s="123"/>
      <c r="F11" s="123"/>
      <c r="G11" s="72"/>
    </row>
    <row r="12" spans="1:7" ht="25.8">
      <c r="A12" s="52">
        <v>9</v>
      </c>
      <c r="B12" s="16" t="s">
        <v>167</v>
      </c>
      <c r="C12" s="126" t="s">
        <v>169</v>
      </c>
      <c r="D12" s="158">
        <v>8</v>
      </c>
    </row>
    <row r="13" spans="1:7" ht="25.8">
      <c r="A13" s="52">
        <v>10</v>
      </c>
      <c r="B13" s="16" t="s">
        <v>166</v>
      </c>
      <c r="C13" s="126" t="s">
        <v>168</v>
      </c>
      <c r="D13" s="158">
        <v>8</v>
      </c>
    </row>
    <row r="14" spans="1:7" ht="25.8">
      <c r="A14" s="52">
        <v>11</v>
      </c>
      <c r="B14" s="16" t="s">
        <v>186</v>
      </c>
      <c r="C14" s="126" t="s">
        <v>189</v>
      </c>
      <c r="D14" s="158">
        <v>8</v>
      </c>
    </row>
    <row r="15" spans="1:7" ht="25.8">
      <c r="A15" s="52">
        <v>12</v>
      </c>
      <c r="B15" s="16" t="s">
        <v>197</v>
      </c>
      <c r="C15" s="126" t="s">
        <v>201</v>
      </c>
      <c r="D15" s="158">
        <v>8</v>
      </c>
    </row>
    <row r="16" spans="1:7">
      <c r="A16" s="52">
        <v>13</v>
      </c>
      <c r="B16" s="153" t="s">
        <v>203</v>
      </c>
      <c r="C16" s="216" t="s">
        <v>205</v>
      </c>
      <c r="D16" s="155">
        <v>8</v>
      </c>
      <c r="E16" s="123"/>
      <c r="F16" s="123"/>
      <c r="G16" s="72"/>
    </row>
    <row r="17" spans="1:4" ht="25.8">
      <c r="A17" s="52">
        <v>14</v>
      </c>
      <c r="B17" s="16" t="s">
        <v>209</v>
      </c>
      <c r="C17" s="218" t="s">
        <v>211</v>
      </c>
      <c r="D17" s="158">
        <v>8</v>
      </c>
    </row>
    <row r="18" spans="1:4" ht="25.8">
      <c r="A18" s="52">
        <v>15</v>
      </c>
      <c r="B18" s="226" t="s">
        <v>215</v>
      </c>
      <c r="C18" s="214" t="s">
        <v>220</v>
      </c>
      <c r="D18" s="158">
        <v>8</v>
      </c>
    </row>
    <row r="19" spans="1:4" ht="25.8">
      <c r="A19" s="52">
        <v>16</v>
      </c>
      <c r="B19" s="16" t="s">
        <v>216</v>
      </c>
      <c r="C19" s="214" t="s">
        <v>221</v>
      </c>
      <c r="D19" s="158">
        <v>8</v>
      </c>
    </row>
    <row r="20" spans="1:4" ht="25.8">
      <c r="A20" s="52">
        <v>17</v>
      </c>
      <c r="B20" s="16" t="s">
        <v>217</v>
      </c>
      <c r="C20" s="214" t="s">
        <v>222</v>
      </c>
      <c r="D20" s="158">
        <v>8</v>
      </c>
    </row>
    <row r="21" spans="1:4" ht="25.8">
      <c r="A21" s="52">
        <v>18</v>
      </c>
      <c r="B21" s="16" t="s">
        <v>223</v>
      </c>
      <c r="C21" s="214" t="s">
        <v>225</v>
      </c>
      <c r="D21" s="158">
        <v>8</v>
      </c>
    </row>
    <row r="22" spans="1:4" ht="25.8">
      <c r="A22" s="52">
        <v>19</v>
      </c>
      <c r="B22" s="236" t="s">
        <v>150</v>
      </c>
      <c r="C22" s="214" t="s">
        <v>239</v>
      </c>
      <c r="D22" s="158">
        <v>8</v>
      </c>
    </row>
    <row r="23" spans="1:4" ht="25.8">
      <c r="A23" s="52">
        <v>20</v>
      </c>
      <c r="B23" s="236" t="s">
        <v>231</v>
      </c>
      <c r="C23" s="214" t="s">
        <v>240</v>
      </c>
      <c r="D23" s="158">
        <v>8</v>
      </c>
    </row>
    <row r="24" spans="1:4" ht="26.4">
      <c r="A24" s="52">
        <v>21</v>
      </c>
      <c r="B24" s="236" t="s">
        <v>247</v>
      </c>
      <c r="C24" s="270" t="s">
        <v>250</v>
      </c>
      <c r="D24" s="158">
        <v>8</v>
      </c>
    </row>
    <row r="25" spans="1:4" ht="26.4">
      <c r="A25" s="52">
        <v>22</v>
      </c>
      <c r="B25" s="236" t="s">
        <v>253</v>
      </c>
      <c r="C25" s="270" t="s">
        <v>258</v>
      </c>
      <c r="D25" s="158">
        <v>8</v>
      </c>
    </row>
    <row r="26" spans="1:4" ht="26.4">
      <c r="A26" s="52">
        <v>23</v>
      </c>
      <c r="B26" s="236" t="s">
        <v>254</v>
      </c>
      <c r="C26" s="270" t="s">
        <v>259</v>
      </c>
      <c r="D26" s="158">
        <v>8</v>
      </c>
    </row>
    <row r="27" spans="1:4" ht="26.4">
      <c r="A27" s="52">
        <v>24</v>
      </c>
      <c r="B27" s="236" t="s">
        <v>260</v>
      </c>
      <c r="C27" s="270" t="s">
        <v>262</v>
      </c>
      <c r="D27" s="158">
        <v>8</v>
      </c>
    </row>
    <row r="28" spans="1:4" ht="26.4">
      <c r="A28" s="52">
        <v>25</v>
      </c>
      <c r="B28" s="236" t="s">
        <v>261</v>
      </c>
      <c r="C28" s="270" t="s">
        <v>263</v>
      </c>
      <c r="D28" s="158">
        <v>8</v>
      </c>
    </row>
    <row r="29" spans="1:4">
      <c r="A29" s="52">
        <v>26</v>
      </c>
      <c r="B29" s="236" t="s">
        <v>271</v>
      </c>
      <c r="C29" s="250" t="s">
        <v>280</v>
      </c>
      <c r="D29" s="158">
        <v>8</v>
      </c>
    </row>
    <row r="30" spans="1:4">
      <c r="A30" s="52">
        <v>27</v>
      </c>
      <c r="B30" s="236" t="s">
        <v>272</v>
      </c>
      <c r="C30" s="250" t="s">
        <v>281</v>
      </c>
      <c r="D30" s="158">
        <v>8</v>
      </c>
    </row>
    <row r="31" spans="1:4">
      <c r="A31" s="52">
        <v>28</v>
      </c>
      <c r="B31" s="236" t="s">
        <v>273</v>
      </c>
      <c r="C31" s="250" t="s">
        <v>282</v>
      </c>
      <c r="D31" s="158">
        <v>8</v>
      </c>
    </row>
    <row r="32" spans="1:4">
      <c r="A32" s="52">
        <v>29</v>
      </c>
      <c r="B32" s="236" t="s">
        <v>274</v>
      </c>
      <c r="C32" s="250" t="s">
        <v>283</v>
      </c>
      <c r="D32" s="158">
        <v>8</v>
      </c>
    </row>
    <row r="33" spans="1:4">
      <c r="A33" s="52">
        <v>30</v>
      </c>
      <c r="B33" s="236" t="s">
        <v>275</v>
      </c>
      <c r="C33" s="250" t="s">
        <v>284</v>
      </c>
      <c r="D33" s="158">
        <v>8</v>
      </c>
    </row>
    <row r="34" spans="1:4">
      <c r="A34" s="52">
        <v>31</v>
      </c>
      <c r="B34" s="236" t="s">
        <v>276</v>
      </c>
      <c r="C34" s="250" t="s">
        <v>285</v>
      </c>
      <c r="D34" s="158">
        <v>8</v>
      </c>
    </row>
    <row r="35" spans="1:4">
      <c r="A35" s="52">
        <v>32</v>
      </c>
      <c r="B35" s="236" t="s">
        <v>277</v>
      </c>
      <c r="C35" s="250" t="s">
        <v>286</v>
      </c>
      <c r="D35" s="158">
        <v>8</v>
      </c>
    </row>
    <row r="36" spans="1:4">
      <c r="A36" s="52">
        <v>33</v>
      </c>
      <c r="B36" s="236" t="s">
        <v>278</v>
      </c>
      <c r="C36" s="250" t="s">
        <v>287</v>
      </c>
      <c r="D36" s="158">
        <v>8</v>
      </c>
    </row>
    <row r="37" spans="1:4" ht="22.5" customHeight="1">
      <c r="A37" s="52">
        <v>34</v>
      </c>
      <c r="B37" s="236" t="s">
        <v>279</v>
      </c>
      <c r="C37" s="250" t="s">
        <v>292</v>
      </c>
      <c r="D37" s="158">
        <v>8</v>
      </c>
    </row>
    <row r="38" spans="1:4" ht="22.5" customHeight="1">
      <c r="A38" s="52">
        <v>35</v>
      </c>
      <c r="B38" s="236" t="s">
        <v>293</v>
      </c>
      <c r="C38" s="250" t="s">
        <v>301</v>
      </c>
      <c r="D38" s="158">
        <v>8</v>
      </c>
    </row>
    <row r="39" spans="1:4" ht="22.5" customHeight="1">
      <c r="A39" s="52">
        <v>36</v>
      </c>
      <c r="B39" s="236" t="s">
        <v>294</v>
      </c>
      <c r="C39" s="250" t="s">
        <v>302</v>
      </c>
      <c r="D39" s="158">
        <v>8</v>
      </c>
    </row>
    <row r="40" spans="1:4" ht="22.5" customHeight="1">
      <c r="A40" s="52">
        <v>37</v>
      </c>
      <c r="B40" s="236" t="s">
        <v>295</v>
      </c>
      <c r="C40" s="250" t="s">
        <v>303</v>
      </c>
      <c r="D40" s="158">
        <v>8</v>
      </c>
    </row>
    <row r="41" spans="1:4" ht="22.5" customHeight="1">
      <c r="A41" s="52">
        <v>38</v>
      </c>
      <c r="B41" s="236" t="s">
        <v>300</v>
      </c>
      <c r="C41" s="250" t="s">
        <v>304</v>
      </c>
      <c r="D41" s="158">
        <v>8</v>
      </c>
    </row>
    <row r="42" spans="1:4" ht="22.5" customHeight="1">
      <c r="A42" s="52">
        <v>39</v>
      </c>
      <c r="B42" s="236" t="s">
        <v>313</v>
      </c>
      <c r="C42" s="250" t="s">
        <v>321</v>
      </c>
      <c r="D42" s="158">
        <v>8</v>
      </c>
    </row>
    <row r="43" spans="1:4" ht="22.5" customHeight="1">
      <c r="A43" s="52">
        <v>40</v>
      </c>
      <c r="B43" s="236" t="s">
        <v>314</v>
      </c>
      <c r="C43" s="250" t="s">
        <v>319</v>
      </c>
      <c r="D43" s="158">
        <v>8</v>
      </c>
    </row>
    <row r="44" spans="1:4" ht="22.5" customHeight="1">
      <c r="A44" s="52">
        <v>41</v>
      </c>
      <c r="B44" s="236" t="s">
        <v>315</v>
      </c>
      <c r="C44" s="250" t="s">
        <v>320</v>
      </c>
      <c r="D44" s="158">
        <v>8</v>
      </c>
    </row>
    <row r="45" spans="1:4" ht="24" thickBot="1">
      <c r="D45" s="222">
        <f>SUM(D4:D44)</f>
        <v>328</v>
      </c>
    </row>
    <row r="46" spans="1:4" ht="24" thickTop="1"/>
    <row r="50" spans="1:7">
      <c r="E50" s="45"/>
      <c r="F50" s="45"/>
    </row>
    <row r="53" spans="1:7">
      <c r="E53" s="45"/>
      <c r="F53" s="45"/>
    </row>
    <row r="54" spans="1:7" s="45" customFormat="1">
      <c r="A54" s="44"/>
      <c r="B54" s="44"/>
      <c r="C54" s="44"/>
      <c r="D54" s="44"/>
      <c r="E54" s="43"/>
      <c r="F54" s="43"/>
      <c r="G54" s="68"/>
    </row>
    <row r="57" spans="1:7" s="45" customFormat="1">
      <c r="A57" s="44"/>
      <c r="B57" s="44"/>
      <c r="C57" s="44"/>
      <c r="D57" s="44"/>
      <c r="E57" s="43"/>
      <c r="F57" s="43"/>
      <c r="G57" s="68"/>
    </row>
  </sheetData>
  <mergeCells count="2">
    <mergeCell ref="A1:D1"/>
    <mergeCell ref="A2:D2"/>
  </mergeCells>
  <phoneticPr fontId="0" type="noConversion"/>
  <pageMargins left="0.78740157480314965" right="0.70866141732283472" top="0.74803149606299213" bottom="0.74803149606299213" header="0.31496062992125984" footer="0.31496062992125984"/>
  <pageSetup paperSize="9" orientation="portrait" horizontalDpi="4294967293" verticalDpi="18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H44"/>
  <sheetViews>
    <sheetView topLeftCell="A2" zoomScaleNormal="75" workbookViewId="0">
      <pane xSplit="2" ySplit="1" topLeftCell="C34" activePane="bottomRight" state="frozen"/>
      <selection activeCell="A2" sqref="A2"/>
      <selection pane="topRight" activeCell="C2" sqref="C2"/>
      <selection pane="bottomLeft" activeCell="A3" sqref="A3"/>
      <selection pane="bottomRight" activeCell="AZ40" sqref="AZ40"/>
    </sheetView>
  </sheetViews>
  <sheetFormatPr defaultColWidth="9.109375" defaultRowHeight="13.2"/>
  <cols>
    <col min="1" max="1" width="4.88671875" style="1" bestFit="1" customWidth="1"/>
    <col min="2" max="2" width="31.109375" style="1" customWidth="1"/>
    <col min="3" max="3" width="5.6640625" style="1" customWidth="1"/>
    <col min="4" max="4" width="5.33203125" style="1" customWidth="1"/>
    <col min="5" max="6" width="4.5546875" style="1" customWidth="1"/>
    <col min="7" max="7" width="4.88671875" style="1" customWidth="1"/>
    <col min="8" max="34" width="4.5546875" style="1" customWidth="1"/>
    <col min="35" max="40" width="4.5546875" style="1" hidden="1" customWidth="1"/>
    <col min="41" max="49" width="6.109375" style="1" hidden="1" customWidth="1"/>
    <col min="50" max="50" width="9.88671875" style="262" bestFit="1" customWidth="1"/>
    <col min="51" max="51" width="9.88671875" style="1" customWidth="1"/>
    <col min="52" max="16384" width="9.109375" style="1"/>
  </cols>
  <sheetData>
    <row r="1" spans="1:137" s="2" customFormat="1" ht="23.4">
      <c r="A1" s="334" t="s">
        <v>37</v>
      </c>
      <c r="B1" s="334"/>
      <c r="C1" s="334"/>
      <c r="D1" s="334"/>
      <c r="E1" s="334"/>
      <c r="F1" s="334"/>
      <c r="G1" s="334"/>
      <c r="H1" s="334"/>
      <c r="I1" s="334"/>
      <c r="J1" s="334"/>
      <c r="K1" s="334"/>
      <c r="L1" s="334"/>
      <c r="M1" s="334"/>
      <c r="N1" s="334"/>
      <c r="O1" s="334"/>
      <c r="P1" s="334"/>
      <c r="Q1" s="334"/>
      <c r="R1" s="334"/>
      <c r="S1" s="334"/>
      <c r="T1" s="334"/>
      <c r="U1" s="334"/>
      <c r="V1" s="334"/>
      <c r="W1" s="334"/>
      <c r="X1" s="334"/>
      <c r="Y1" s="334"/>
      <c r="Z1" s="334"/>
      <c r="AA1" s="334"/>
      <c r="AB1" s="334"/>
      <c r="AC1" s="334"/>
      <c r="AD1" s="334"/>
      <c r="AE1" s="334"/>
      <c r="AF1" s="334"/>
      <c r="AG1" s="334"/>
      <c r="AH1" s="334"/>
      <c r="AI1" s="334"/>
      <c r="AJ1" s="334"/>
      <c r="AK1" s="334"/>
      <c r="AL1" s="334"/>
      <c r="AM1" s="334"/>
      <c r="AN1" s="334"/>
      <c r="AO1" s="334"/>
      <c r="AP1" s="334"/>
      <c r="AQ1" s="334"/>
      <c r="AR1" s="334"/>
      <c r="AS1" s="334"/>
      <c r="AT1" s="334"/>
      <c r="AU1" s="334"/>
      <c r="AV1" s="334"/>
      <c r="AW1" s="334"/>
      <c r="AX1" s="334"/>
      <c r="AY1" s="334"/>
      <c r="AZ1" s="334"/>
    </row>
    <row r="2" spans="1:137" s="2" customFormat="1" ht="19.8">
      <c r="A2" s="335" t="s">
        <v>37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  <c r="R2" s="335"/>
      <c r="S2" s="335"/>
      <c r="T2" s="335"/>
      <c r="U2" s="335"/>
      <c r="V2" s="335"/>
      <c r="W2" s="335"/>
      <c r="X2" s="335"/>
      <c r="Y2" s="335"/>
      <c r="Z2" s="335"/>
      <c r="AA2" s="335"/>
      <c r="AB2" s="335"/>
      <c r="AC2" s="335"/>
      <c r="AD2" s="335"/>
      <c r="AE2" s="335"/>
      <c r="AF2" s="335"/>
      <c r="AG2" s="335"/>
      <c r="AH2" s="335"/>
      <c r="AI2" s="335"/>
      <c r="AJ2" s="335"/>
      <c r="AK2" s="335"/>
      <c r="AL2" s="335"/>
      <c r="AM2" s="335"/>
      <c r="AN2" s="335"/>
      <c r="AO2" s="335"/>
      <c r="AP2" s="335"/>
      <c r="AQ2" s="335"/>
      <c r="AR2" s="335"/>
      <c r="AS2" s="335"/>
      <c r="AT2" s="335"/>
      <c r="AU2" s="335"/>
      <c r="AV2" s="335"/>
      <c r="AW2" s="335"/>
      <c r="AX2" s="335"/>
      <c r="AY2" s="335"/>
      <c r="AZ2" s="46"/>
    </row>
    <row r="3" spans="1:137" s="2" customFormat="1" ht="19.8">
      <c r="A3" s="336" t="s">
        <v>310</v>
      </c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36"/>
      <c r="T3" s="336"/>
      <c r="U3" s="336"/>
      <c r="V3" s="336"/>
      <c r="W3" s="336"/>
      <c r="X3" s="336"/>
      <c r="Y3" s="336"/>
      <c r="Z3" s="336"/>
      <c r="AA3" s="336"/>
      <c r="AB3" s="336"/>
      <c r="AC3" s="336"/>
      <c r="AD3" s="336"/>
      <c r="AE3" s="336"/>
      <c r="AF3" s="336"/>
      <c r="AG3" s="336"/>
      <c r="AH3" s="336"/>
      <c r="AI3" s="336"/>
      <c r="AJ3" s="336"/>
      <c r="AK3" s="336"/>
      <c r="AL3" s="336"/>
      <c r="AM3" s="336"/>
      <c r="AN3" s="336"/>
      <c r="AO3" s="336"/>
      <c r="AP3" s="336"/>
      <c r="AQ3" s="336"/>
      <c r="AR3" s="336"/>
      <c r="AS3" s="336"/>
      <c r="AT3" s="336"/>
      <c r="AU3" s="336"/>
      <c r="AV3" s="336"/>
      <c r="AW3" s="336"/>
      <c r="AX3" s="336"/>
      <c r="AY3" s="336"/>
      <c r="AZ3" s="47"/>
    </row>
    <row r="4" spans="1:137" s="8" customFormat="1" ht="19.8">
      <c r="A4" s="5" t="s">
        <v>23</v>
      </c>
      <c r="B4" s="5" t="s">
        <v>0</v>
      </c>
      <c r="C4" s="5">
        <v>1</v>
      </c>
      <c r="D4" s="5">
        <v>2</v>
      </c>
      <c r="E4" s="5">
        <v>3</v>
      </c>
      <c r="F4" s="5">
        <v>4</v>
      </c>
      <c r="G4" s="5">
        <v>5</v>
      </c>
      <c r="H4" s="5">
        <v>6</v>
      </c>
      <c r="I4" s="5">
        <v>7</v>
      </c>
      <c r="J4" s="5">
        <v>8</v>
      </c>
      <c r="K4" s="5">
        <v>9</v>
      </c>
      <c r="L4" s="5">
        <v>10</v>
      </c>
      <c r="M4" s="5">
        <v>11</v>
      </c>
      <c r="N4" s="5">
        <v>12</v>
      </c>
      <c r="O4" s="5">
        <v>13</v>
      </c>
      <c r="P4" s="5">
        <v>14</v>
      </c>
      <c r="Q4" s="5">
        <v>15</v>
      </c>
      <c r="R4" s="5">
        <v>16</v>
      </c>
      <c r="S4" s="5">
        <v>17</v>
      </c>
      <c r="T4" s="5">
        <v>18</v>
      </c>
      <c r="U4" s="5">
        <v>19</v>
      </c>
      <c r="V4" s="5">
        <v>20</v>
      </c>
      <c r="W4" s="5">
        <v>21</v>
      </c>
      <c r="X4" s="5">
        <v>22</v>
      </c>
      <c r="Y4" s="5">
        <v>23</v>
      </c>
      <c r="Z4" s="5">
        <v>24</v>
      </c>
      <c r="AA4" s="5">
        <v>25</v>
      </c>
      <c r="AB4" s="5">
        <v>26</v>
      </c>
      <c r="AC4" s="5">
        <v>27</v>
      </c>
      <c r="AD4" s="5">
        <v>28</v>
      </c>
      <c r="AE4" s="5">
        <v>29</v>
      </c>
      <c r="AF4" s="5">
        <v>30</v>
      </c>
      <c r="AG4" s="5">
        <v>31</v>
      </c>
      <c r="AH4" s="5">
        <v>32</v>
      </c>
      <c r="AI4" s="5">
        <v>33</v>
      </c>
      <c r="AJ4" s="5">
        <v>34</v>
      </c>
      <c r="AK4" s="5">
        <v>35</v>
      </c>
      <c r="AL4" s="5">
        <v>36</v>
      </c>
      <c r="AM4" s="5">
        <v>37</v>
      </c>
      <c r="AN4" s="5">
        <v>38</v>
      </c>
      <c r="AO4" s="5">
        <v>39</v>
      </c>
      <c r="AP4" s="5">
        <v>40</v>
      </c>
      <c r="AQ4" s="5">
        <v>41</v>
      </c>
      <c r="AR4" s="5">
        <v>42</v>
      </c>
      <c r="AS4" s="5">
        <v>43</v>
      </c>
      <c r="AT4" s="5">
        <v>44</v>
      </c>
      <c r="AU4" s="5"/>
      <c r="AV4" s="5"/>
      <c r="AW4" s="5"/>
      <c r="AX4" s="213" t="s">
        <v>38</v>
      </c>
      <c r="AY4" s="7" t="s">
        <v>93</v>
      </c>
      <c r="AZ4" s="5" t="s">
        <v>74</v>
      </c>
    </row>
    <row r="5" spans="1:137" s="6" customFormat="1" ht="22.5" customHeight="1">
      <c r="A5" s="5">
        <v>1</v>
      </c>
      <c r="B5" s="11" t="s">
        <v>49</v>
      </c>
      <c r="C5" s="12" t="s">
        <v>50</v>
      </c>
      <c r="D5" s="12" t="s">
        <v>51</v>
      </c>
      <c r="E5" s="12" t="s">
        <v>53</v>
      </c>
      <c r="F5" s="12" t="s">
        <v>54</v>
      </c>
      <c r="G5" s="12" t="s">
        <v>62</v>
      </c>
      <c r="H5" s="12" t="s">
        <v>63</v>
      </c>
      <c r="I5" s="12" t="s">
        <v>64</v>
      </c>
      <c r="J5" s="12" t="s">
        <v>65</v>
      </c>
      <c r="K5" s="12" t="s">
        <v>66</v>
      </c>
      <c r="L5" s="12" t="s">
        <v>67</v>
      </c>
      <c r="M5" s="12" t="s">
        <v>68</v>
      </c>
      <c r="N5" s="12" t="s">
        <v>69</v>
      </c>
      <c r="O5" s="12" t="s">
        <v>82</v>
      </c>
      <c r="P5" s="12" t="s">
        <v>52</v>
      </c>
      <c r="Q5" s="12" t="s">
        <v>86</v>
      </c>
      <c r="R5" s="12" t="s">
        <v>90</v>
      </c>
      <c r="S5" s="12" t="s">
        <v>94</v>
      </c>
      <c r="T5" s="12" t="s">
        <v>95</v>
      </c>
      <c r="U5" s="12" t="s">
        <v>97</v>
      </c>
      <c r="V5" s="12" t="s">
        <v>100</v>
      </c>
      <c r="W5" s="12" t="s">
        <v>101</v>
      </c>
      <c r="X5" s="12" t="s">
        <v>102</v>
      </c>
      <c r="Y5" s="9" t="s">
        <v>107</v>
      </c>
      <c r="Z5" s="9" t="s">
        <v>108</v>
      </c>
      <c r="AA5" s="12" t="s">
        <v>109</v>
      </c>
      <c r="AB5" s="9" t="s">
        <v>112</v>
      </c>
      <c r="AC5" s="9" t="s">
        <v>113</v>
      </c>
      <c r="AD5" s="12" t="s">
        <v>114</v>
      </c>
      <c r="AE5" s="12" t="s">
        <v>119</v>
      </c>
      <c r="AF5" s="12" t="s">
        <v>120</v>
      </c>
      <c r="AG5" s="12" t="s">
        <v>125</v>
      </c>
      <c r="AH5" s="12" t="s">
        <v>126</v>
      </c>
      <c r="AI5" s="12" t="s">
        <v>127</v>
      </c>
      <c r="AJ5" s="12" t="s">
        <v>128</v>
      </c>
      <c r="AK5" s="12" t="s">
        <v>131</v>
      </c>
      <c r="AL5" s="12" t="s">
        <v>132</v>
      </c>
      <c r="AM5" s="12" t="s">
        <v>134</v>
      </c>
      <c r="AN5" s="12" t="s">
        <v>136</v>
      </c>
      <c r="AO5" s="12" t="s">
        <v>143</v>
      </c>
      <c r="AP5" s="12" t="s">
        <v>145</v>
      </c>
      <c r="AQ5" s="180" t="s">
        <v>130</v>
      </c>
      <c r="AR5" s="180"/>
      <c r="AS5" s="180"/>
      <c r="AT5" s="180"/>
      <c r="AU5" s="180"/>
      <c r="AV5" s="180"/>
      <c r="AW5" s="180"/>
      <c r="AX5" s="281">
        <v>20000</v>
      </c>
      <c r="AY5" s="13"/>
      <c r="AZ5" s="127" t="s">
        <v>129</v>
      </c>
    </row>
    <row r="6" spans="1:137" s="6" customFormat="1" ht="20.399999999999999">
      <c r="A6" s="5">
        <v>2</v>
      </c>
      <c r="B6" s="86" t="s">
        <v>80</v>
      </c>
      <c r="C6" s="84" t="s">
        <v>85</v>
      </c>
      <c r="D6" s="84" t="s">
        <v>86</v>
      </c>
      <c r="E6" s="84" t="s">
        <v>90</v>
      </c>
      <c r="F6" s="84" t="s">
        <v>94</v>
      </c>
      <c r="G6" s="84" t="s">
        <v>95</v>
      </c>
      <c r="H6" s="84" t="s">
        <v>97</v>
      </c>
      <c r="I6" s="84" t="s">
        <v>100</v>
      </c>
      <c r="J6" s="84" t="s">
        <v>101</v>
      </c>
      <c r="K6" s="84" t="s">
        <v>102</v>
      </c>
      <c r="L6" s="150" t="s">
        <v>107</v>
      </c>
      <c r="M6" s="150" t="s">
        <v>108</v>
      </c>
      <c r="N6" s="111" t="s">
        <v>109</v>
      </c>
      <c r="O6" s="150" t="s">
        <v>112</v>
      </c>
      <c r="P6" s="150" t="s">
        <v>113</v>
      </c>
      <c r="Q6" s="111" t="s">
        <v>114</v>
      </c>
      <c r="R6" s="111" t="s">
        <v>119</v>
      </c>
      <c r="S6" s="111" t="s">
        <v>120</v>
      </c>
      <c r="T6" s="111" t="s">
        <v>125</v>
      </c>
      <c r="U6" s="111" t="s">
        <v>126</v>
      </c>
      <c r="V6" s="111" t="s">
        <v>128</v>
      </c>
      <c r="W6" s="181" t="s">
        <v>130</v>
      </c>
      <c r="X6" s="10"/>
      <c r="Y6" s="10"/>
      <c r="Z6" s="10"/>
      <c r="AA6" s="10"/>
      <c r="AB6" s="10"/>
      <c r="AC6" s="10"/>
      <c r="AD6" s="10"/>
      <c r="AE6" s="10"/>
      <c r="AF6" s="10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282">
        <v>6000</v>
      </c>
      <c r="AY6" s="124"/>
      <c r="AZ6" s="127" t="s">
        <v>129</v>
      </c>
    </row>
    <row r="7" spans="1:137" s="6" customFormat="1" ht="23.4">
      <c r="A7" s="5">
        <v>3</v>
      </c>
      <c r="B7" s="83" t="s">
        <v>87</v>
      </c>
      <c r="C7" s="84" t="s">
        <v>90</v>
      </c>
      <c r="D7" s="84" t="s">
        <v>94</v>
      </c>
      <c r="E7" s="84" t="s">
        <v>95</v>
      </c>
      <c r="F7" s="84" t="s">
        <v>97</v>
      </c>
      <c r="G7" s="84" t="s">
        <v>100</v>
      </c>
      <c r="H7" s="84" t="s">
        <v>101</v>
      </c>
      <c r="I7" s="84" t="s">
        <v>102</v>
      </c>
      <c r="J7" s="85" t="s">
        <v>107</v>
      </c>
      <c r="K7" s="85" t="s">
        <v>108</v>
      </c>
      <c r="L7" s="111" t="s">
        <v>109</v>
      </c>
      <c r="M7" s="150" t="s">
        <v>112</v>
      </c>
      <c r="N7" s="150" t="s">
        <v>113</v>
      </c>
      <c r="O7" s="111" t="s">
        <v>114</v>
      </c>
      <c r="P7" s="111" t="s">
        <v>119</v>
      </c>
      <c r="Q7" s="111" t="s">
        <v>120</v>
      </c>
      <c r="R7" s="111" t="s">
        <v>125</v>
      </c>
      <c r="S7" s="111" t="s">
        <v>126</v>
      </c>
      <c r="T7" s="111" t="s">
        <v>128</v>
      </c>
      <c r="U7" s="111" t="s">
        <v>131</v>
      </c>
      <c r="V7" s="111" t="s">
        <v>132</v>
      </c>
      <c r="W7" s="181" t="s">
        <v>130</v>
      </c>
      <c r="X7" s="10"/>
      <c r="Y7" s="10"/>
      <c r="Z7" s="10"/>
      <c r="AA7" s="10"/>
      <c r="AB7" s="10"/>
      <c r="AC7" s="10"/>
      <c r="AD7" s="10"/>
      <c r="AE7" s="10"/>
      <c r="AF7" s="10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282">
        <v>6000</v>
      </c>
      <c r="AY7" s="124"/>
      <c r="AZ7" s="127" t="s">
        <v>129</v>
      </c>
    </row>
    <row r="8" spans="1:137" s="6" customFormat="1" ht="21.6">
      <c r="A8" s="5">
        <v>4</v>
      </c>
      <c r="B8" s="77" t="s">
        <v>115</v>
      </c>
      <c r="C8" s="9" t="s">
        <v>119</v>
      </c>
      <c r="D8" s="12" t="s">
        <v>120</v>
      </c>
      <c r="E8" s="12" t="s">
        <v>125</v>
      </c>
      <c r="F8" s="12" t="s">
        <v>126</v>
      </c>
      <c r="G8" s="9" t="s">
        <v>127</v>
      </c>
      <c r="H8" s="12" t="s">
        <v>128</v>
      </c>
      <c r="I8" s="12" t="s">
        <v>131</v>
      </c>
      <c r="J8" s="12" t="s">
        <v>132</v>
      </c>
      <c r="K8" s="12" t="s">
        <v>134</v>
      </c>
      <c r="L8" s="12" t="s">
        <v>136</v>
      </c>
      <c r="M8" s="12" t="s">
        <v>143</v>
      </c>
      <c r="N8" s="12" t="s">
        <v>145</v>
      </c>
      <c r="O8" s="12" t="s">
        <v>151</v>
      </c>
      <c r="P8" s="12" t="s">
        <v>153</v>
      </c>
      <c r="Q8" s="12" t="s">
        <v>154</v>
      </c>
      <c r="R8" s="12" t="s">
        <v>156</v>
      </c>
      <c r="S8" s="12" t="s">
        <v>158</v>
      </c>
      <c r="T8" s="12" t="s">
        <v>159</v>
      </c>
      <c r="U8" s="12" t="s">
        <v>163</v>
      </c>
      <c r="V8" s="12" t="s">
        <v>164</v>
      </c>
      <c r="W8" s="12" t="s">
        <v>173</v>
      </c>
      <c r="X8" s="12" t="s">
        <v>174</v>
      </c>
      <c r="Y8" s="12" t="s">
        <v>175</v>
      </c>
      <c r="Z8" s="12" t="s">
        <v>177</v>
      </c>
      <c r="AA8" s="12" t="s">
        <v>178</v>
      </c>
      <c r="AB8" s="12" t="s">
        <v>179</v>
      </c>
      <c r="AC8" s="12" t="s">
        <v>180</v>
      </c>
      <c r="AD8" s="12" t="s">
        <v>183</v>
      </c>
      <c r="AE8" s="12" t="s">
        <v>185</v>
      </c>
      <c r="AF8" s="12" t="s">
        <v>190</v>
      </c>
      <c r="AG8" s="12" t="s">
        <v>191</v>
      </c>
      <c r="AH8" s="12" t="s">
        <v>194</v>
      </c>
      <c r="AI8" s="12" t="s">
        <v>199</v>
      </c>
      <c r="AJ8" s="12" t="s">
        <v>200</v>
      </c>
      <c r="AK8" s="12" t="s">
        <v>204</v>
      </c>
      <c r="AL8" s="12" t="s">
        <v>207</v>
      </c>
      <c r="AM8" s="12" t="s">
        <v>212</v>
      </c>
      <c r="AN8" s="12" t="s">
        <v>226</v>
      </c>
      <c r="AO8" s="12" t="s">
        <v>226</v>
      </c>
      <c r="AP8" s="12" t="s">
        <v>233</v>
      </c>
      <c r="AQ8" s="12" t="s">
        <v>242</v>
      </c>
      <c r="AR8" s="12" t="s">
        <v>246</v>
      </c>
      <c r="AS8" s="12" t="s">
        <v>257</v>
      </c>
      <c r="AT8" s="12" t="s">
        <v>264</v>
      </c>
      <c r="AU8" s="12" t="s">
        <v>267</v>
      </c>
      <c r="AV8" s="12" t="s">
        <v>298</v>
      </c>
      <c r="AW8" s="12" t="s">
        <v>322</v>
      </c>
      <c r="AX8" s="281">
        <f>23700+700</f>
        <v>24400</v>
      </c>
      <c r="AY8" s="13"/>
      <c r="AZ8" s="14">
        <v>700</v>
      </c>
    </row>
    <row r="9" spans="1:137" s="6" customFormat="1" ht="23.4">
      <c r="A9" s="5">
        <v>5</v>
      </c>
      <c r="B9" s="116" t="s">
        <v>121</v>
      </c>
      <c r="C9" s="9" t="s">
        <v>120</v>
      </c>
      <c r="D9" s="12" t="s">
        <v>125</v>
      </c>
      <c r="E9" s="12" t="s">
        <v>126</v>
      </c>
      <c r="F9" s="12" t="s">
        <v>127</v>
      </c>
      <c r="G9" s="9" t="s">
        <v>128</v>
      </c>
      <c r="H9" s="12" t="s">
        <v>131</v>
      </c>
      <c r="I9" s="12" t="s">
        <v>132</v>
      </c>
      <c r="J9" s="12" t="s">
        <v>134</v>
      </c>
      <c r="K9" s="9" t="s">
        <v>136</v>
      </c>
      <c r="L9" s="12" t="s">
        <v>143</v>
      </c>
      <c r="M9" s="12" t="s">
        <v>145</v>
      </c>
      <c r="N9" s="12" t="s">
        <v>151</v>
      </c>
      <c r="O9" s="12" t="s">
        <v>153</v>
      </c>
      <c r="P9" s="12" t="s">
        <v>154</v>
      </c>
      <c r="Q9" s="12" t="s">
        <v>156</v>
      </c>
      <c r="R9" s="12" t="s">
        <v>158</v>
      </c>
      <c r="S9" s="12" t="s">
        <v>159</v>
      </c>
      <c r="T9" s="12" t="s">
        <v>163</v>
      </c>
      <c r="U9" s="12" t="s">
        <v>164</v>
      </c>
      <c r="V9" s="12" t="s">
        <v>173</v>
      </c>
      <c r="W9" s="12" t="s">
        <v>174</v>
      </c>
      <c r="X9" s="12" t="s">
        <v>176</v>
      </c>
      <c r="Y9" s="12" t="s">
        <v>177</v>
      </c>
      <c r="Z9" s="12" t="s">
        <v>178</v>
      </c>
      <c r="AA9" s="12" t="s">
        <v>179</v>
      </c>
      <c r="AB9" s="12" t="s">
        <v>180</v>
      </c>
      <c r="AC9" s="12" t="s">
        <v>183</v>
      </c>
      <c r="AD9" s="12" t="s">
        <v>185</v>
      </c>
      <c r="AE9" s="12" t="s">
        <v>190</v>
      </c>
      <c r="AF9" s="12" t="s">
        <v>191</v>
      </c>
      <c r="AG9" s="12" t="s">
        <v>194</v>
      </c>
      <c r="AH9" s="12" t="s">
        <v>199</v>
      </c>
      <c r="AI9" s="12" t="s">
        <v>200</v>
      </c>
      <c r="AJ9" s="12" t="s">
        <v>204</v>
      </c>
      <c r="AK9" s="12" t="s">
        <v>207</v>
      </c>
      <c r="AL9" s="12" t="s">
        <v>212</v>
      </c>
      <c r="AM9" s="12" t="s">
        <v>219</v>
      </c>
      <c r="AN9" s="12" t="s">
        <v>233</v>
      </c>
      <c r="AO9" s="12" t="s">
        <v>242</v>
      </c>
      <c r="AP9" s="12" t="s">
        <v>246</v>
      </c>
      <c r="AQ9" s="180" t="s">
        <v>130</v>
      </c>
      <c r="AR9" s="12"/>
      <c r="AS9" s="12"/>
      <c r="AT9" s="12"/>
      <c r="AU9" s="12"/>
      <c r="AV9" s="12"/>
      <c r="AW9" s="12"/>
      <c r="AX9" s="281">
        <v>20000</v>
      </c>
      <c r="AY9" s="13"/>
      <c r="AZ9" s="14"/>
    </row>
    <row r="10" spans="1:137" s="6" customFormat="1" ht="23.4">
      <c r="A10" s="5">
        <v>6</v>
      </c>
      <c r="B10" s="83" t="s">
        <v>139</v>
      </c>
      <c r="C10" s="84" t="s">
        <v>143</v>
      </c>
      <c r="D10" s="84" t="s">
        <v>145</v>
      </c>
      <c r="E10" s="111" t="s">
        <v>151</v>
      </c>
      <c r="F10" s="111" t="s">
        <v>153</v>
      </c>
      <c r="G10" s="111" t="s">
        <v>154</v>
      </c>
      <c r="H10" s="111" t="s">
        <v>156</v>
      </c>
      <c r="I10" s="111" t="s">
        <v>157</v>
      </c>
      <c r="J10" s="85" t="s">
        <v>159</v>
      </c>
      <c r="K10" s="150" t="s">
        <v>162</v>
      </c>
      <c r="L10" s="111" t="s">
        <v>164</v>
      </c>
      <c r="M10" s="150" t="s">
        <v>173</v>
      </c>
      <c r="N10" s="150" t="s">
        <v>174</v>
      </c>
      <c r="O10" s="111" t="s">
        <v>175</v>
      </c>
      <c r="P10" s="111" t="s">
        <v>177</v>
      </c>
      <c r="Q10" s="172" t="s">
        <v>178</v>
      </c>
      <c r="R10" s="111" t="s">
        <v>179</v>
      </c>
      <c r="S10" s="111" t="s">
        <v>180</v>
      </c>
      <c r="T10" s="111" t="s">
        <v>183</v>
      </c>
      <c r="U10" s="111" t="s">
        <v>185</v>
      </c>
      <c r="V10" s="111" t="s">
        <v>190</v>
      </c>
      <c r="W10" s="181" t="s">
        <v>130</v>
      </c>
      <c r="X10" s="10"/>
      <c r="Y10" s="10"/>
      <c r="Z10" s="10"/>
      <c r="AA10" s="10"/>
      <c r="AB10" s="10"/>
      <c r="AC10" s="10"/>
      <c r="AD10" s="10"/>
      <c r="AE10" s="10"/>
      <c r="AF10" s="10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282">
        <v>6000</v>
      </c>
      <c r="AY10" s="124"/>
      <c r="AZ10" s="127" t="s">
        <v>129</v>
      </c>
    </row>
    <row r="11" spans="1:137" s="122" customFormat="1" ht="23.4" hidden="1">
      <c r="A11" s="5">
        <v>7</v>
      </c>
      <c r="B11" s="116" t="s">
        <v>148</v>
      </c>
      <c r="C11" s="9" t="s">
        <v>145</v>
      </c>
      <c r="D11" s="9" t="s">
        <v>151</v>
      </c>
      <c r="E11" s="12" t="s">
        <v>153</v>
      </c>
      <c r="F11" s="12" t="s">
        <v>154</v>
      </c>
      <c r="G11" s="9" t="s">
        <v>156</v>
      </c>
      <c r="H11" s="12" t="s">
        <v>158</v>
      </c>
      <c r="I11" s="12" t="s">
        <v>160</v>
      </c>
      <c r="J11" s="12" t="s">
        <v>163</v>
      </c>
      <c r="K11" s="12" t="s">
        <v>164</v>
      </c>
      <c r="L11" s="12" t="s">
        <v>173</v>
      </c>
      <c r="M11" s="12" t="s">
        <v>174</v>
      </c>
      <c r="N11" s="12" t="s">
        <v>176</v>
      </c>
      <c r="O11" s="12" t="s">
        <v>177</v>
      </c>
      <c r="P11" s="12" t="s">
        <v>178</v>
      </c>
      <c r="Q11" s="12" t="s">
        <v>179</v>
      </c>
      <c r="R11" s="12" t="s">
        <v>180</v>
      </c>
      <c r="S11" s="12" t="s">
        <v>183</v>
      </c>
      <c r="T11" s="12" t="s">
        <v>185</v>
      </c>
      <c r="U11" s="12" t="s">
        <v>190</v>
      </c>
      <c r="V11" s="12" t="s">
        <v>191</v>
      </c>
      <c r="W11" s="12" t="s">
        <v>194</v>
      </c>
      <c r="X11" s="12" t="s">
        <v>199</v>
      </c>
      <c r="Y11" s="12" t="s">
        <v>200</v>
      </c>
      <c r="Z11" s="12" t="s">
        <v>204</v>
      </c>
      <c r="AA11" s="12" t="s">
        <v>207</v>
      </c>
      <c r="AB11" s="217" t="s">
        <v>181</v>
      </c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281">
        <v>12500</v>
      </c>
      <c r="AY11" s="120"/>
      <c r="AZ11" s="14">
        <v>500</v>
      </c>
      <c r="BA11" s="121"/>
      <c r="BB11" s="121"/>
      <c r="BC11" s="121"/>
      <c r="BD11" s="121"/>
      <c r="BE11" s="121"/>
      <c r="BF11" s="121"/>
      <c r="BG11" s="121"/>
      <c r="BH11" s="121"/>
      <c r="BI11" s="121"/>
      <c r="BJ11" s="121"/>
      <c r="BK11" s="121"/>
      <c r="BL11" s="121"/>
      <c r="BM11" s="121"/>
      <c r="BN11" s="121"/>
      <c r="BO11" s="121"/>
      <c r="BP11" s="121"/>
      <c r="BQ11" s="121"/>
      <c r="BR11" s="121"/>
      <c r="BS11" s="121"/>
      <c r="BT11" s="121"/>
      <c r="BU11" s="121"/>
      <c r="BV11" s="121"/>
      <c r="BW11" s="121"/>
      <c r="BX11" s="121"/>
      <c r="BY11" s="121"/>
      <c r="BZ11" s="121"/>
      <c r="CA11" s="121"/>
      <c r="CB11" s="121"/>
      <c r="CC11" s="121"/>
      <c r="CD11" s="121"/>
      <c r="CE11" s="121"/>
      <c r="CF11" s="121"/>
      <c r="CG11" s="121"/>
      <c r="CH11" s="121"/>
      <c r="CI11" s="121"/>
      <c r="CJ11" s="121"/>
      <c r="CK11" s="121"/>
      <c r="CL11" s="121"/>
      <c r="CM11" s="121"/>
      <c r="CN11" s="121"/>
      <c r="CO11" s="121"/>
      <c r="CP11" s="121"/>
      <c r="CQ11" s="121"/>
      <c r="CR11" s="121"/>
      <c r="CS11" s="121"/>
      <c r="CT11" s="121"/>
      <c r="CU11" s="121"/>
      <c r="CV11" s="121"/>
      <c r="CW11" s="121"/>
      <c r="CX11" s="121"/>
      <c r="CY11" s="121"/>
      <c r="CZ11" s="121"/>
      <c r="DA11" s="121"/>
      <c r="DB11" s="121"/>
      <c r="DC11" s="121"/>
      <c r="DD11" s="121"/>
      <c r="DE11" s="121"/>
      <c r="DF11" s="121"/>
      <c r="DG11" s="121"/>
      <c r="DH11" s="121"/>
      <c r="DI11" s="121"/>
      <c r="DJ11" s="121"/>
      <c r="DK11" s="121"/>
      <c r="DL11" s="121"/>
      <c r="DM11" s="121"/>
      <c r="DN11" s="121"/>
      <c r="DO11" s="121"/>
      <c r="DP11" s="121"/>
      <c r="DQ11" s="121"/>
      <c r="DR11" s="121"/>
      <c r="DS11" s="121"/>
      <c r="DT11" s="121"/>
      <c r="DU11" s="121"/>
      <c r="DV11" s="121"/>
      <c r="DW11" s="121"/>
      <c r="DX11" s="121"/>
      <c r="DY11" s="121"/>
      <c r="DZ11" s="121"/>
      <c r="EA11" s="121"/>
      <c r="EB11" s="121"/>
      <c r="EC11" s="121"/>
      <c r="ED11" s="121"/>
      <c r="EE11" s="121"/>
      <c r="EF11" s="121"/>
      <c r="EG11" s="121"/>
    </row>
    <row r="12" spans="1:137" s="122" customFormat="1" ht="23.4" hidden="1">
      <c r="A12" s="5">
        <v>8</v>
      </c>
      <c r="B12" s="116" t="s">
        <v>146</v>
      </c>
      <c r="C12" s="9" t="s">
        <v>145</v>
      </c>
      <c r="D12" s="9" t="s">
        <v>151</v>
      </c>
      <c r="E12" s="12" t="s">
        <v>153</v>
      </c>
      <c r="F12" s="12" t="s">
        <v>154</v>
      </c>
      <c r="G12" s="9" t="s">
        <v>156</v>
      </c>
      <c r="H12" s="12" t="s">
        <v>158</v>
      </c>
      <c r="I12" s="12" t="s">
        <v>160</v>
      </c>
      <c r="J12" s="12" t="s">
        <v>163</v>
      </c>
      <c r="K12" s="12" t="s">
        <v>164</v>
      </c>
      <c r="L12" s="12" t="s">
        <v>173</v>
      </c>
      <c r="M12" s="12" t="s">
        <v>176</v>
      </c>
      <c r="N12" s="12" t="s">
        <v>177</v>
      </c>
      <c r="O12" s="12" t="s">
        <v>178</v>
      </c>
      <c r="P12" s="12" t="s">
        <v>179</v>
      </c>
      <c r="Q12" s="12" t="s">
        <v>180</v>
      </c>
      <c r="R12" s="12" t="s">
        <v>183</v>
      </c>
      <c r="S12" s="12" t="s">
        <v>185</v>
      </c>
      <c r="T12" s="12" t="s">
        <v>190</v>
      </c>
      <c r="U12" s="12" t="s">
        <v>191</v>
      </c>
      <c r="V12" s="12" t="s">
        <v>194</v>
      </c>
      <c r="W12" s="12" t="s">
        <v>199</v>
      </c>
      <c r="X12" s="12" t="s">
        <v>200</v>
      </c>
      <c r="Y12" s="12" t="s">
        <v>204</v>
      </c>
      <c r="Z12" s="12" t="s">
        <v>207</v>
      </c>
      <c r="AA12" s="217" t="s">
        <v>181</v>
      </c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  <c r="AT12" s="84"/>
      <c r="AU12" s="84"/>
      <c r="AV12" s="84"/>
      <c r="AW12" s="84"/>
      <c r="AX12" s="281">
        <v>12000</v>
      </c>
      <c r="AY12" s="120"/>
      <c r="AZ12" s="14">
        <v>500</v>
      </c>
      <c r="BA12" s="121"/>
      <c r="BB12" s="121"/>
      <c r="BC12" s="121"/>
      <c r="BD12" s="121"/>
      <c r="BE12" s="121"/>
      <c r="BF12" s="121"/>
      <c r="BG12" s="121"/>
      <c r="BH12" s="121"/>
      <c r="BI12" s="121"/>
      <c r="BJ12" s="121"/>
      <c r="BK12" s="121"/>
      <c r="BL12" s="121"/>
      <c r="BM12" s="121"/>
      <c r="BN12" s="121"/>
      <c r="BO12" s="121"/>
      <c r="BP12" s="121"/>
      <c r="BQ12" s="121"/>
      <c r="BR12" s="121"/>
      <c r="BS12" s="121"/>
      <c r="BT12" s="121"/>
      <c r="BU12" s="121"/>
      <c r="BV12" s="121"/>
      <c r="BW12" s="121"/>
      <c r="BX12" s="121"/>
      <c r="BY12" s="121"/>
      <c r="BZ12" s="121"/>
      <c r="CA12" s="121"/>
      <c r="CB12" s="121"/>
      <c r="CC12" s="121"/>
      <c r="CD12" s="121"/>
      <c r="CE12" s="121"/>
      <c r="CF12" s="121"/>
      <c r="CG12" s="121"/>
      <c r="CH12" s="121"/>
      <c r="CI12" s="121"/>
      <c r="CJ12" s="121"/>
      <c r="CK12" s="121"/>
      <c r="CL12" s="121"/>
      <c r="CM12" s="121"/>
      <c r="CN12" s="121"/>
      <c r="CO12" s="121"/>
      <c r="CP12" s="121"/>
      <c r="CQ12" s="121"/>
      <c r="CR12" s="121"/>
      <c r="CS12" s="121"/>
      <c r="CT12" s="121"/>
      <c r="CU12" s="121"/>
      <c r="CV12" s="121"/>
      <c r="CW12" s="121"/>
      <c r="CX12" s="121"/>
      <c r="CY12" s="121"/>
      <c r="CZ12" s="121"/>
      <c r="DA12" s="121"/>
      <c r="DB12" s="121"/>
      <c r="DC12" s="121"/>
      <c r="DD12" s="121"/>
      <c r="DE12" s="121"/>
      <c r="DF12" s="121"/>
      <c r="DG12" s="121"/>
      <c r="DH12" s="121"/>
      <c r="DI12" s="121"/>
      <c r="DJ12" s="121"/>
      <c r="DK12" s="121"/>
      <c r="DL12" s="121"/>
      <c r="DM12" s="121"/>
      <c r="DN12" s="121"/>
      <c r="DO12" s="121"/>
      <c r="DP12" s="121"/>
      <c r="DQ12" s="121"/>
      <c r="DR12" s="121"/>
      <c r="DS12" s="121"/>
      <c r="DT12" s="121"/>
      <c r="DU12" s="121"/>
      <c r="DV12" s="121"/>
      <c r="DW12" s="121"/>
      <c r="DX12" s="121"/>
      <c r="DY12" s="121"/>
      <c r="DZ12" s="121"/>
      <c r="EA12" s="121"/>
      <c r="EB12" s="121"/>
      <c r="EC12" s="121"/>
      <c r="ED12" s="121"/>
      <c r="EE12" s="121"/>
      <c r="EF12" s="121"/>
      <c r="EG12" s="121"/>
    </row>
    <row r="13" spans="1:137" s="122" customFormat="1" ht="23.4" hidden="1">
      <c r="A13" s="5">
        <v>9</v>
      </c>
      <c r="B13" s="116" t="s">
        <v>150</v>
      </c>
      <c r="C13" s="9" t="s">
        <v>151</v>
      </c>
      <c r="D13" s="9" t="s">
        <v>153</v>
      </c>
      <c r="E13" s="12" t="s">
        <v>154</v>
      </c>
      <c r="F13" s="12" t="s">
        <v>156</v>
      </c>
      <c r="G13" s="9" t="s">
        <v>158</v>
      </c>
      <c r="H13" s="12" t="s">
        <v>160</v>
      </c>
      <c r="I13" s="12" t="s">
        <v>163</v>
      </c>
      <c r="J13" s="12" t="s">
        <v>164</v>
      </c>
      <c r="K13" s="12" t="s">
        <v>173</v>
      </c>
      <c r="L13" s="12" t="s">
        <v>174</v>
      </c>
      <c r="M13" s="12" t="s">
        <v>176</v>
      </c>
      <c r="N13" s="12" t="s">
        <v>177</v>
      </c>
      <c r="O13" s="12" t="s">
        <v>178</v>
      </c>
      <c r="P13" s="12" t="s">
        <v>179</v>
      </c>
      <c r="Q13" s="12" t="s">
        <v>180</v>
      </c>
      <c r="R13" s="12" t="s">
        <v>183</v>
      </c>
      <c r="S13" s="182" t="s">
        <v>181</v>
      </c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84"/>
      <c r="AW13" s="84"/>
      <c r="AX13" s="281">
        <v>8000</v>
      </c>
      <c r="AY13" s="120"/>
      <c r="AZ13" s="14">
        <v>500</v>
      </c>
      <c r="BA13" s="121"/>
      <c r="BB13" s="121"/>
      <c r="BC13" s="121"/>
      <c r="BD13" s="121"/>
      <c r="BE13" s="121"/>
      <c r="BF13" s="121"/>
      <c r="BG13" s="121"/>
      <c r="BH13" s="121"/>
      <c r="BI13" s="121"/>
      <c r="BJ13" s="121"/>
      <c r="BK13" s="121"/>
      <c r="BL13" s="121"/>
      <c r="BM13" s="121"/>
      <c r="BN13" s="121"/>
      <c r="BO13" s="121"/>
      <c r="BP13" s="121"/>
      <c r="BQ13" s="121"/>
      <c r="BR13" s="121"/>
      <c r="BS13" s="121"/>
      <c r="BT13" s="121"/>
      <c r="BU13" s="121"/>
      <c r="BV13" s="121"/>
      <c r="BW13" s="121"/>
      <c r="BX13" s="121"/>
      <c r="BY13" s="121"/>
      <c r="BZ13" s="121"/>
      <c r="CA13" s="121"/>
      <c r="CB13" s="121"/>
      <c r="CC13" s="121"/>
      <c r="CD13" s="121"/>
      <c r="CE13" s="121"/>
      <c r="CF13" s="121"/>
      <c r="CG13" s="121"/>
      <c r="CH13" s="121"/>
      <c r="CI13" s="121"/>
      <c r="CJ13" s="121"/>
      <c r="CK13" s="121"/>
      <c r="CL13" s="121"/>
      <c r="CM13" s="121"/>
      <c r="CN13" s="121"/>
      <c r="CO13" s="121"/>
      <c r="CP13" s="121"/>
      <c r="CQ13" s="121"/>
      <c r="CR13" s="121"/>
      <c r="CS13" s="121"/>
      <c r="CT13" s="121"/>
      <c r="CU13" s="121"/>
      <c r="CV13" s="121"/>
      <c r="CW13" s="121"/>
      <c r="CX13" s="121"/>
      <c r="CY13" s="121"/>
      <c r="CZ13" s="121"/>
      <c r="DA13" s="121"/>
      <c r="DB13" s="121"/>
      <c r="DC13" s="121"/>
      <c r="DD13" s="121"/>
      <c r="DE13" s="121"/>
      <c r="DF13" s="121"/>
      <c r="DG13" s="121"/>
      <c r="DH13" s="121"/>
      <c r="DI13" s="121"/>
      <c r="DJ13" s="121"/>
      <c r="DK13" s="121"/>
      <c r="DL13" s="121"/>
      <c r="DM13" s="121"/>
      <c r="DN13" s="121"/>
      <c r="DO13" s="121"/>
      <c r="DP13" s="121"/>
      <c r="DQ13" s="121"/>
      <c r="DR13" s="121"/>
      <c r="DS13" s="121"/>
      <c r="DT13" s="121"/>
      <c r="DU13" s="121"/>
      <c r="DV13" s="121"/>
      <c r="DW13" s="121"/>
      <c r="DX13" s="121"/>
      <c r="DY13" s="121"/>
      <c r="DZ13" s="121"/>
      <c r="EA13" s="121"/>
      <c r="EB13" s="121"/>
      <c r="EC13" s="121"/>
      <c r="ED13" s="121"/>
      <c r="EE13" s="121"/>
      <c r="EF13" s="121"/>
      <c r="EG13" s="121"/>
    </row>
    <row r="14" spans="1:137" s="122" customFormat="1" ht="25.8" hidden="1">
      <c r="A14" s="5">
        <v>10</v>
      </c>
      <c r="B14" s="16" t="s">
        <v>161</v>
      </c>
      <c r="C14" s="9" t="s">
        <v>164</v>
      </c>
      <c r="D14" s="12" t="s">
        <v>173</v>
      </c>
      <c r="E14" s="12" t="s">
        <v>174</v>
      </c>
      <c r="F14" s="12" t="s">
        <v>176</v>
      </c>
      <c r="G14" s="12" t="s">
        <v>177</v>
      </c>
      <c r="H14" s="12" t="s">
        <v>178</v>
      </c>
      <c r="I14" s="12" t="s">
        <v>179</v>
      </c>
      <c r="J14" s="12" t="s">
        <v>180</v>
      </c>
      <c r="K14" s="12" t="s">
        <v>183</v>
      </c>
      <c r="L14" s="182" t="s">
        <v>181</v>
      </c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281">
        <v>4000</v>
      </c>
      <c r="AY14" s="13"/>
      <c r="AZ14" s="14">
        <v>500</v>
      </c>
      <c r="BA14" s="121"/>
      <c r="BB14" s="121"/>
      <c r="BC14" s="121"/>
      <c r="BD14" s="121"/>
      <c r="BE14" s="121"/>
      <c r="BF14" s="121"/>
      <c r="BG14" s="121"/>
      <c r="BH14" s="121"/>
      <c r="BI14" s="121"/>
      <c r="BJ14" s="121"/>
      <c r="BK14" s="121"/>
      <c r="BL14" s="121"/>
      <c r="BM14" s="121"/>
      <c r="BN14" s="121"/>
      <c r="BO14" s="121"/>
      <c r="BP14" s="121"/>
      <c r="BQ14" s="121"/>
      <c r="BR14" s="121"/>
      <c r="BS14" s="121"/>
      <c r="BT14" s="121"/>
      <c r="BU14" s="121"/>
      <c r="BV14" s="121"/>
      <c r="BW14" s="121"/>
      <c r="BX14" s="121"/>
      <c r="BY14" s="121"/>
      <c r="BZ14" s="121"/>
      <c r="CA14" s="121"/>
      <c r="CB14" s="121"/>
      <c r="CC14" s="121"/>
      <c r="CD14" s="121"/>
      <c r="CE14" s="121"/>
      <c r="CF14" s="121"/>
      <c r="CG14" s="121"/>
      <c r="CH14" s="121"/>
      <c r="CI14" s="121"/>
      <c r="CJ14" s="121"/>
      <c r="CK14" s="121"/>
      <c r="CL14" s="121"/>
      <c r="CM14" s="121"/>
      <c r="CN14" s="121"/>
      <c r="CO14" s="121"/>
      <c r="CP14" s="121"/>
      <c r="CQ14" s="121"/>
      <c r="CR14" s="121"/>
      <c r="CS14" s="121"/>
      <c r="CT14" s="121"/>
      <c r="CU14" s="121"/>
      <c r="CV14" s="121"/>
      <c r="CW14" s="121"/>
      <c r="CX14" s="121"/>
      <c r="CY14" s="121"/>
      <c r="CZ14" s="121"/>
      <c r="DA14" s="121"/>
      <c r="DB14" s="121"/>
      <c r="DC14" s="121"/>
      <c r="DD14" s="121"/>
      <c r="DE14" s="121"/>
      <c r="DF14" s="121"/>
      <c r="DG14" s="121"/>
      <c r="DH14" s="121"/>
      <c r="DI14" s="121"/>
      <c r="DJ14" s="121"/>
      <c r="DK14" s="121"/>
      <c r="DL14" s="121"/>
      <c r="DM14" s="121"/>
      <c r="DN14" s="121"/>
      <c r="DO14" s="121"/>
      <c r="DP14" s="121"/>
      <c r="DQ14" s="121"/>
      <c r="DR14" s="121"/>
      <c r="DS14" s="121"/>
      <c r="DT14" s="121"/>
      <c r="DU14" s="121"/>
      <c r="DV14" s="121"/>
      <c r="DW14" s="121"/>
      <c r="DX14" s="121"/>
      <c r="DY14" s="121"/>
      <c r="DZ14" s="121"/>
      <c r="EA14" s="121"/>
      <c r="EB14" s="121"/>
      <c r="EC14" s="121"/>
      <c r="ED14" s="121"/>
      <c r="EE14" s="121"/>
      <c r="EF14" s="121"/>
      <c r="EG14" s="121"/>
    </row>
    <row r="15" spans="1:137" s="122" customFormat="1" ht="25.8" hidden="1">
      <c r="A15" s="5">
        <v>11</v>
      </c>
      <c r="B15" s="167" t="s">
        <v>165</v>
      </c>
      <c r="C15" s="9" t="s">
        <v>164</v>
      </c>
      <c r="D15" s="12" t="s">
        <v>173</v>
      </c>
      <c r="E15" s="12" t="s">
        <v>174</v>
      </c>
      <c r="F15" s="12" t="s">
        <v>176</v>
      </c>
      <c r="G15" s="12" t="s">
        <v>177</v>
      </c>
      <c r="H15" s="12" t="s">
        <v>178</v>
      </c>
      <c r="I15" s="12" t="s">
        <v>179</v>
      </c>
      <c r="J15" s="12" t="s">
        <v>180</v>
      </c>
      <c r="K15" s="12" t="s">
        <v>183</v>
      </c>
      <c r="L15" s="182" t="s">
        <v>181</v>
      </c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281">
        <v>4000</v>
      </c>
      <c r="AY15" s="13"/>
      <c r="AZ15" s="14">
        <v>500</v>
      </c>
      <c r="BA15" s="121"/>
      <c r="BB15" s="121"/>
      <c r="BC15" s="121"/>
      <c r="BD15" s="121"/>
      <c r="BE15" s="121"/>
      <c r="BF15" s="121"/>
      <c r="BG15" s="121"/>
      <c r="BH15" s="121"/>
      <c r="BI15" s="121"/>
      <c r="BJ15" s="121"/>
      <c r="BK15" s="121"/>
      <c r="BL15" s="121"/>
      <c r="BM15" s="121"/>
      <c r="BN15" s="121"/>
      <c r="BO15" s="121"/>
      <c r="BP15" s="121"/>
      <c r="BQ15" s="121"/>
      <c r="BR15" s="121"/>
      <c r="BS15" s="121"/>
      <c r="BT15" s="121"/>
      <c r="BU15" s="121"/>
      <c r="BV15" s="121"/>
      <c r="BW15" s="121"/>
      <c r="BX15" s="121"/>
      <c r="BY15" s="121"/>
      <c r="BZ15" s="121"/>
      <c r="CA15" s="121"/>
      <c r="CB15" s="121"/>
      <c r="CC15" s="121"/>
      <c r="CD15" s="121"/>
      <c r="CE15" s="121"/>
      <c r="CF15" s="121"/>
      <c r="CG15" s="121"/>
      <c r="CH15" s="121"/>
      <c r="CI15" s="121"/>
      <c r="CJ15" s="121"/>
      <c r="CK15" s="121"/>
      <c r="CL15" s="121"/>
      <c r="CM15" s="121"/>
      <c r="CN15" s="121"/>
      <c r="CO15" s="121"/>
      <c r="CP15" s="121"/>
      <c r="CQ15" s="121"/>
      <c r="CR15" s="121"/>
      <c r="CS15" s="121"/>
      <c r="CT15" s="121"/>
      <c r="CU15" s="121"/>
      <c r="CV15" s="121"/>
      <c r="CW15" s="121"/>
      <c r="CX15" s="121"/>
      <c r="CY15" s="121"/>
      <c r="CZ15" s="121"/>
      <c r="DA15" s="121"/>
      <c r="DB15" s="121"/>
      <c r="DC15" s="121"/>
      <c r="DD15" s="121"/>
      <c r="DE15" s="121"/>
      <c r="DF15" s="121"/>
      <c r="DG15" s="121"/>
      <c r="DH15" s="121"/>
      <c r="DI15" s="121"/>
      <c r="DJ15" s="121"/>
      <c r="DK15" s="121"/>
      <c r="DL15" s="121"/>
      <c r="DM15" s="121"/>
      <c r="DN15" s="121"/>
      <c r="DO15" s="121"/>
      <c r="DP15" s="121"/>
      <c r="DQ15" s="121"/>
      <c r="DR15" s="121"/>
      <c r="DS15" s="121"/>
      <c r="DT15" s="121"/>
      <c r="DU15" s="121"/>
      <c r="DV15" s="121"/>
      <c r="DW15" s="121"/>
      <c r="DX15" s="121"/>
      <c r="DY15" s="121"/>
      <c r="DZ15" s="121"/>
      <c r="EA15" s="121"/>
      <c r="EB15" s="121"/>
      <c r="EC15" s="121"/>
      <c r="ED15" s="121"/>
      <c r="EE15" s="121"/>
      <c r="EF15" s="121"/>
      <c r="EG15" s="121"/>
    </row>
    <row r="16" spans="1:137" s="122" customFormat="1" ht="25.8">
      <c r="A16" s="5">
        <v>12</v>
      </c>
      <c r="B16" s="16" t="s">
        <v>167</v>
      </c>
      <c r="C16" s="9" t="s">
        <v>164</v>
      </c>
      <c r="D16" s="12" t="s">
        <v>173</v>
      </c>
      <c r="E16" s="12" t="s">
        <v>174</v>
      </c>
      <c r="F16" s="12" t="s">
        <v>176</v>
      </c>
      <c r="G16" s="12" t="s">
        <v>177</v>
      </c>
      <c r="H16" s="12" t="s">
        <v>178</v>
      </c>
      <c r="I16" s="12" t="s">
        <v>179</v>
      </c>
      <c r="J16" s="12" t="s">
        <v>180</v>
      </c>
      <c r="K16" s="12" t="s">
        <v>183</v>
      </c>
      <c r="L16" s="12" t="s">
        <v>185</v>
      </c>
      <c r="M16" s="12" t="s">
        <v>190</v>
      </c>
      <c r="N16" s="12" t="s">
        <v>191</v>
      </c>
      <c r="O16" s="12" t="s">
        <v>194</v>
      </c>
      <c r="P16" s="12" t="s">
        <v>199</v>
      </c>
      <c r="Q16" s="12" t="s">
        <v>200</v>
      </c>
      <c r="R16" s="12" t="s">
        <v>204</v>
      </c>
      <c r="S16" s="12" t="s">
        <v>207</v>
      </c>
      <c r="T16" s="12" t="s">
        <v>212</v>
      </c>
      <c r="U16" s="12" t="s">
        <v>219</v>
      </c>
      <c r="V16" s="12" t="s">
        <v>226</v>
      </c>
      <c r="W16" s="12" t="s">
        <v>233</v>
      </c>
      <c r="X16" s="12" t="s">
        <v>242</v>
      </c>
      <c r="Y16" s="12" t="s">
        <v>246</v>
      </c>
      <c r="Z16" s="12" t="s">
        <v>257</v>
      </c>
      <c r="AA16" s="12" t="s">
        <v>264</v>
      </c>
      <c r="AB16" s="12" t="s">
        <v>267</v>
      </c>
      <c r="AC16" s="12" t="s">
        <v>298</v>
      </c>
      <c r="AD16" s="12" t="s">
        <v>322</v>
      </c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281">
        <v>14000</v>
      </c>
      <c r="AY16" s="13"/>
      <c r="AZ16" s="14">
        <v>500</v>
      </c>
      <c r="BA16" s="121"/>
      <c r="BB16" s="121"/>
      <c r="BC16" s="121"/>
      <c r="BD16" s="121"/>
      <c r="BE16" s="121"/>
      <c r="BF16" s="121"/>
      <c r="BG16" s="121"/>
      <c r="BH16" s="121"/>
      <c r="BI16" s="121"/>
      <c r="BJ16" s="121"/>
      <c r="BK16" s="121"/>
      <c r="BL16" s="121"/>
      <c r="BM16" s="121"/>
      <c r="BN16" s="121"/>
      <c r="BO16" s="121"/>
      <c r="BP16" s="121"/>
      <c r="BQ16" s="121"/>
      <c r="BR16" s="121"/>
      <c r="BS16" s="121"/>
      <c r="BT16" s="121"/>
      <c r="BU16" s="121"/>
      <c r="BV16" s="121"/>
      <c r="BW16" s="121"/>
      <c r="BX16" s="121"/>
      <c r="BY16" s="121"/>
      <c r="BZ16" s="121"/>
      <c r="CA16" s="121"/>
      <c r="CB16" s="121"/>
      <c r="CC16" s="121"/>
      <c r="CD16" s="121"/>
      <c r="CE16" s="121"/>
      <c r="CF16" s="121"/>
      <c r="CG16" s="121"/>
      <c r="CH16" s="121"/>
      <c r="CI16" s="121"/>
      <c r="CJ16" s="121"/>
      <c r="CK16" s="121"/>
      <c r="CL16" s="121"/>
      <c r="CM16" s="121"/>
      <c r="CN16" s="121"/>
      <c r="CO16" s="121"/>
      <c r="CP16" s="121"/>
      <c r="CQ16" s="121"/>
      <c r="CR16" s="121"/>
      <c r="CS16" s="121"/>
      <c r="CT16" s="121"/>
      <c r="CU16" s="121"/>
      <c r="CV16" s="121"/>
      <c r="CW16" s="121"/>
      <c r="CX16" s="121"/>
      <c r="CY16" s="121"/>
      <c r="CZ16" s="121"/>
      <c r="DA16" s="121"/>
      <c r="DB16" s="121"/>
      <c r="DC16" s="121"/>
      <c r="DD16" s="121"/>
      <c r="DE16" s="121"/>
      <c r="DF16" s="121"/>
      <c r="DG16" s="121"/>
      <c r="DH16" s="121"/>
      <c r="DI16" s="121"/>
      <c r="DJ16" s="121"/>
      <c r="DK16" s="121"/>
      <c r="DL16" s="121"/>
      <c r="DM16" s="121"/>
      <c r="DN16" s="121"/>
      <c r="DO16" s="121"/>
      <c r="DP16" s="121"/>
      <c r="DQ16" s="121"/>
      <c r="DR16" s="121"/>
      <c r="DS16" s="121"/>
      <c r="DT16" s="121"/>
      <c r="DU16" s="121"/>
      <c r="DV16" s="121"/>
      <c r="DW16" s="121"/>
      <c r="DX16" s="121"/>
      <c r="DY16" s="121"/>
      <c r="DZ16" s="121"/>
      <c r="EA16" s="121"/>
      <c r="EB16" s="121"/>
      <c r="EC16" s="121"/>
      <c r="ED16" s="121"/>
      <c r="EE16" s="121"/>
      <c r="EF16" s="121"/>
      <c r="EG16" s="121"/>
    </row>
    <row r="17" spans="1:138" s="122" customFormat="1" ht="25.8">
      <c r="A17" s="5">
        <v>14</v>
      </c>
      <c r="B17" s="16" t="s">
        <v>186</v>
      </c>
      <c r="C17" s="12" t="s">
        <v>185</v>
      </c>
      <c r="D17" s="12" t="s">
        <v>190</v>
      </c>
      <c r="E17" s="12" t="s">
        <v>191</v>
      </c>
      <c r="F17" s="12" t="s">
        <v>194</v>
      </c>
      <c r="G17" s="12" t="s">
        <v>199</v>
      </c>
      <c r="H17" s="12" t="s">
        <v>200</v>
      </c>
      <c r="I17" s="12" t="s">
        <v>204</v>
      </c>
      <c r="J17" s="12" t="s">
        <v>207</v>
      </c>
      <c r="K17" s="12" t="s">
        <v>212</v>
      </c>
      <c r="L17" s="12" t="s">
        <v>219</v>
      </c>
      <c r="M17" s="12" t="s">
        <v>226</v>
      </c>
      <c r="N17" s="12" t="s">
        <v>233</v>
      </c>
      <c r="O17" s="12" t="s">
        <v>242</v>
      </c>
      <c r="P17" s="12" t="s">
        <v>257</v>
      </c>
      <c r="Q17" s="12" t="s">
        <v>264</v>
      </c>
      <c r="R17" s="12" t="s">
        <v>267</v>
      </c>
      <c r="S17" s="12" t="s">
        <v>298</v>
      </c>
      <c r="T17" s="12" t="s">
        <v>322</v>
      </c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281">
        <v>9000</v>
      </c>
      <c r="AY17" s="13"/>
      <c r="AZ17" s="14">
        <v>500</v>
      </c>
      <c r="BA17" s="121"/>
      <c r="BB17" s="121"/>
      <c r="BC17" s="121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1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121"/>
      <c r="CD17" s="121"/>
      <c r="CE17" s="121"/>
      <c r="CF17" s="121"/>
      <c r="CG17" s="121"/>
      <c r="CH17" s="121"/>
      <c r="CI17" s="121"/>
      <c r="CJ17" s="121"/>
      <c r="CK17" s="121"/>
      <c r="CL17" s="121"/>
      <c r="CM17" s="121"/>
      <c r="CN17" s="121"/>
      <c r="CO17" s="121"/>
      <c r="CP17" s="121"/>
      <c r="CQ17" s="121"/>
      <c r="CR17" s="121"/>
      <c r="CS17" s="121"/>
      <c r="CT17" s="121"/>
      <c r="CU17" s="121"/>
      <c r="CV17" s="121"/>
      <c r="CW17" s="121"/>
      <c r="CX17" s="121"/>
      <c r="CY17" s="121"/>
      <c r="CZ17" s="121"/>
      <c r="DA17" s="121"/>
      <c r="DB17" s="121"/>
      <c r="DC17" s="121"/>
      <c r="DD17" s="121"/>
      <c r="DE17" s="121"/>
      <c r="DF17" s="121"/>
      <c r="DG17" s="121"/>
      <c r="DH17" s="121"/>
      <c r="DI17" s="121"/>
      <c r="DJ17" s="121"/>
      <c r="DK17" s="121"/>
      <c r="DL17" s="121"/>
      <c r="DM17" s="121"/>
      <c r="DN17" s="121"/>
      <c r="DO17" s="121"/>
      <c r="DP17" s="121"/>
      <c r="DQ17" s="121"/>
      <c r="DR17" s="121"/>
      <c r="DS17" s="121"/>
      <c r="DT17" s="121"/>
      <c r="DU17" s="121"/>
      <c r="DV17" s="121"/>
      <c r="DW17" s="121"/>
      <c r="DX17" s="121"/>
      <c r="DY17" s="121"/>
      <c r="DZ17" s="121"/>
      <c r="EA17" s="121"/>
      <c r="EB17" s="121"/>
      <c r="EC17" s="121"/>
      <c r="ED17" s="121"/>
      <c r="EE17" s="121"/>
      <c r="EF17" s="121"/>
      <c r="EG17" s="121"/>
    </row>
    <row r="18" spans="1:138" s="122" customFormat="1" ht="25.8" hidden="1">
      <c r="A18" s="5">
        <v>15</v>
      </c>
      <c r="B18" s="16" t="s">
        <v>187</v>
      </c>
      <c r="C18" s="12" t="s">
        <v>185</v>
      </c>
      <c r="D18" s="12" t="s">
        <v>190</v>
      </c>
      <c r="E18" s="12" t="s">
        <v>191</v>
      </c>
      <c r="F18" s="12" t="s">
        <v>194</v>
      </c>
      <c r="G18" s="12" t="s">
        <v>199</v>
      </c>
      <c r="H18" s="12" t="s">
        <v>200</v>
      </c>
      <c r="I18" s="12" t="s">
        <v>204</v>
      </c>
      <c r="J18" s="217" t="s">
        <v>181</v>
      </c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281">
        <v>3500</v>
      </c>
      <c r="AY18" s="13"/>
      <c r="AZ18" s="14">
        <v>500</v>
      </c>
      <c r="BA18" s="121"/>
      <c r="BB18" s="121"/>
      <c r="BC18" s="121"/>
      <c r="BD18" s="121"/>
      <c r="BE18" s="121"/>
      <c r="BF18" s="121"/>
      <c r="BG18" s="121"/>
      <c r="BH18" s="121"/>
      <c r="BI18" s="121"/>
      <c r="BJ18" s="121"/>
      <c r="BK18" s="121"/>
      <c r="BL18" s="121"/>
      <c r="BM18" s="121"/>
      <c r="BN18" s="121"/>
      <c r="BO18" s="121"/>
      <c r="BP18" s="121"/>
      <c r="BQ18" s="121"/>
      <c r="BR18" s="121"/>
      <c r="BS18" s="121"/>
      <c r="BT18" s="121"/>
      <c r="BU18" s="121"/>
      <c r="BV18" s="121"/>
      <c r="BW18" s="121"/>
      <c r="BX18" s="121"/>
      <c r="BY18" s="121"/>
      <c r="BZ18" s="121"/>
      <c r="CA18" s="121"/>
      <c r="CB18" s="121"/>
      <c r="CC18" s="121"/>
      <c r="CD18" s="121"/>
      <c r="CE18" s="121"/>
      <c r="CF18" s="121"/>
      <c r="CG18" s="121"/>
      <c r="CH18" s="121"/>
      <c r="CI18" s="121"/>
      <c r="CJ18" s="121"/>
      <c r="CK18" s="121"/>
      <c r="CL18" s="121"/>
      <c r="CM18" s="121"/>
      <c r="CN18" s="121"/>
      <c r="CO18" s="121"/>
      <c r="CP18" s="121"/>
      <c r="CQ18" s="121"/>
      <c r="CR18" s="121"/>
      <c r="CS18" s="121"/>
      <c r="CT18" s="121"/>
      <c r="CU18" s="121"/>
      <c r="CV18" s="121"/>
      <c r="CW18" s="121"/>
      <c r="CX18" s="121"/>
      <c r="CY18" s="121"/>
      <c r="CZ18" s="121"/>
      <c r="DA18" s="121"/>
      <c r="DB18" s="121"/>
      <c r="DC18" s="121"/>
      <c r="DD18" s="121"/>
      <c r="DE18" s="121"/>
      <c r="DF18" s="121"/>
      <c r="DG18" s="121"/>
      <c r="DH18" s="121"/>
      <c r="DI18" s="121"/>
      <c r="DJ18" s="121"/>
      <c r="DK18" s="121"/>
      <c r="DL18" s="121"/>
      <c r="DM18" s="121"/>
      <c r="DN18" s="121"/>
      <c r="DO18" s="121"/>
      <c r="DP18" s="121"/>
      <c r="DQ18" s="121"/>
      <c r="DR18" s="121"/>
      <c r="DS18" s="121"/>
      <c r="DT18" s="121"/>
      <c r="DU18" s="121"/>
      <c r="DV18" s="121"/>
      <c r="DW18" s="121"/>
      <c r="DX18" s="121"/>
      <c r="DY18" s="121"/>
      <c r="DZ18" s="121"/>
      <c r="EA18" s="121"/>
      <c r="EB18" s="121"/>
      <c r="EC18" s="121"/>
      <c r="ED18" s="121"/>
      <c r="EE18" s="121"/>
      <c r="EF18" s="121"/>
      <c r="EG18" s="121"/>
    </row>
    <row r="19" spans="1:138" s="122" customFormat="1" ht="25.8" hidden="1">
      <c r="A19" s="5">
        <v>16</v>
      </c>
      <c r="B19" s="16" t="s">
        <v>192</v>
      </c>
      <c r="C19" s="12" t="s">
        <v>194</v>
      </c>
      <c r="D19" s="12" t="s">
        <v>199</v>
      </c>
      <c r="E19" s="12" t="s">
        <v>200</v>
      </c>
      <c r="F19" s="12" t="s">
        <v>204</v>
      </c>
      <c r="G19" s="9" t="s">
        <v>207</v>
      </c>
      <c r="H19" s="217" t="s">
        <v>181</v>
      </c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281">
        <v>2500</v>
      </c>
      <c r="AY19" s="13"/>
      <c r="AZ19" s="14">
        <v>500</v>
      </c>
      <c r="BA19" s="121"/>
      <c r="BB19" s="121"/>
      <c r="BC19" s="121"/>
      <c r="BD19" s="121"/>
      <c r="BE19" s="121"/>
      <c r="BF19" s="121"/>
      <c r="BG19" s="121"/>
      <c r="BH19" s="121"/>
      <c r="BI19" s="121"/>
      <c r="BJ19" s="121"/>
      <c r="BK19" s="121"/>
      <c r="BL19" s="121"/>
      <c r="BM19" s="121"/>
      <c r="BN19" s="121"/>
      <c r="BO19" s="121"/>
      <c r="BP19" s="121"/>
      <c r="BQ19" s="121"/>
      <c r="BR19" s="121"/>
      <c r="BS19" s="121"/>
      <c r="BT19" s="121"/>
      <c r="BU19" s="121"/>
      <c r="BV19" s="121"/>
      <c r="BW19" s="121"/>
      <c r="BX19" s="121"/>
      <c r="BY19" s="121"/>
      <c r="BZ19" s="121"/>
      <c r="CA19" s="121"/>
      <c r="CB19" s="121"/>
      <c r="CC19" s="121"/>
      <c r="CD19" s="121"/>
      <c r="CE19" s="121"/>
      <c r="CF19" s="121"/>
      <c r="CG19" s="121"/>
      <c r="CH19" s="121"/>
      <c r="CI19" s="121"/>
      <c r="CJ19" s="121"/>
      <c r="CK19" s="121"/>
      <c r="CL19" s="121"/>
      <c r="CM19" s="121"/>
      <c r="CN19" s="121"/>
      <c r="CO19" s="121"/>
      <c r="CP19" s="121"/>
      <c r="CQ19" s="121"/>
      <c r="CR19" s="121"/>
      <c r="CS19" s="121"/>
      <c r="CT19" s="121"/>
      <c r="CU19" s="121"/>
      <c r="CV19" s="121"/>
      <c r="CW19" s="121"/>
      <c r="CX19" s="121"/>
      <c r="CY19" s="121"/>
      <c r="CZ19" s="121"/>
      <c r="DA19" s="121"/>
      <c r="DB19" s="121"/>
      <c r="DC19" s="121"/>
      <c r="DD19" s="121"/>
      <c r="DE19" s="121"/>
      <c r="DF19" s="121"/>
      <c r="DG19" s="121"/>
      <c r="DH19" s="121"/>
      <c r="DI19" s="121"/>
      <c r="DJ19" s="121"/>
      <c r="DK19" s="121"/>
      <c r="DL19" s="121"/>
      <c r="DM19" s="121"/>
      <c r="DN19" s="121"/>
      <c r="DO19" s="121"/>
      <c r="DP19" s="121"/>
      <c r="DQ19" s="121"/>
      <c r="DR19" s="121"/>
      <c r="DS19" s="121"/>
      <c r="DT19" s="121"/>
      <c r="DU19" s="121"/>
      <c r="DV19" s="121"/>
      <c r="DW19" s="121"/>
      <c r="DX19" s="121"/>
      <c r="DY19" s="121"/>
      <c r="DZ19" s="121"/>
      <c r="EA19" s="121"/>
      <c r="EB19" s="121"/>
      <c r="EC19" s="121"/>
      <c r="ED19" s="121"/>
      <c r="EE19" s="121"/>
      <c r="EF19" s="121"/>
      <c r="EG19" s="121"/>
    </row>
    <row r="20" spans="1:138" s="122" customFormat="1" ht="25.8">
      <c r="A20" s="5">
        <v>17</v>
      </c>
      <c r="B20" s="16" t="s">
        <v>197</v>
      </c>
      <c r="C20" s="12" t="s">
        <v>200</v>
      </c>
      <c r="D20" s="12" t="s">
        <v>204</v>
      </c>
      <c r="E20" s="9" t="s">
        <v>207</v>
      </c>
      <c r="F20" s="12" t="s">
        <v>212</v>
      </c>
      <c r="G20" s="12" t="s">
        <v>219</v>
      </c>
      <c r="H20" s="12" t="s">
        <v>226</v>
      </c>
      <c r="I20" s="12" t="s">
        <v>233</v>
      </c>
      <c r="J20" s="12" t="s">
        <v>242</v>
      </c>
      <c r="K20" s="12" t="s">
        <v>246</v>
      </c>
      <c r="L20" s="12" t="s">
        <v>257</v>
      </c>
      <c r="M20" s="12" t="s">
        <v>264</v>
      </c>
      <c r="N20" s="12" t="s">
        <v>267</v>
      </c>
      <c r="O20" s="12" t="s">
        <v>298</v>
      </c>
      <c r="P20" s="12" t="s">
        <v>322</v>
      </c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281">
        <f>700+6500</f>
        <v>7200</v>
      </c>
      <c r="AY20" s="13"/>
      <c r="AZ20" s="14">
        <v>500</v>
      </c>
      <c r="BA20" s="121"/>
      <c r="BB20" s="121"/>
      <c r="BC20" s="121"/>
      <c r="BD20" s="121"/>
      <c r="BE20" s="121"/>
      <c r="BF20" s="121"/>
      <c r="BG20" s="121"/>
      <c r="BH20" s="121"/>
      <c r="BI20" s="121"/>
      <c r="BJ20" s="121"/>
      <c r="BK20" s="121"/>
      <c r="BL20" s="121"/>
      <c r="BM20" s="121"/>
      <c r="BN20" s="121"/>
      <c r="BO20" s="121"/>
      <c r="BP20" s="121"/>
      <c r="BQ20" s="121"/>
      <c r="BR20" s="121"/>
      <c r="BS20" s="121"/>
      <c r="BT20" s="121"/>
      <c r="BU20" s="121"/>
      <c r="BV20" s="121"/>
      <c r="BW20" s="121"/>
      <c r="BX20" s="121"/>
      <c r="BY20" s="121"/>
      <c r="BZ20" s="121"/>
      <c r="CA20" s="121"/>
      <c r="CB20" s="121"/>
      <c r="CC20" s="121"/>
      <c r="CD20" s="121"/>
      <c r="CE20" s="121"/>
      <c r="CF20" s="121"/>
      <c r="CG20" s="121"/>
      <c r="CH20" s="121"/>
      <c r="CI20" s="121"/>
      <c r="CJ20" s="121"/>
      <c r="CK20" s="121"/>
      <c r="CL20" s="121"/>
      <c r="CM20" s="121"/>
      <c r="CN20" s="121"/>
      <c r="CO20" s="121"/>
      <c r="CP20" s="121"/>
      <c r="CQ20" s="121"/>
      <c r="CR20" s="121"/>
      <c r="CS20" s="121"/>
      <c r="CT20" s="121"/>
      <c r="CU20" s="121"/>
      <c r="CV20" s="121"/>
      <c r="CW20" s="121"/>
      <c r="CX20" s="121"/>
      <c r="CY20" s="121"/>
      <c r="CZ20" s="121"/>
      <c r="DA20" s="121"/>
      <c r="DB20" s="121"/>
      <c r="DC20" s="121"/>
      <c r="DD20" s="121"/>
      <c r="DE20" s="121"/>
      <c r="DF20" s="121"/>
      <c r="DG20" s="121"/>
      <c r="DH20" s="121"/>
      <c r="DI20" s="121"/>
      <c r="DJ20" s="121"/>
      <c r="DK20" s="121"/>
      <c r="DL20" s="121"/>
      <c r="DM20" s="121"/>
      <c r="DN20" s="121"/>
      <c r="DO20" s="121"/>
      <c r="DP20" s="121"/>
      <c r="DQ20" s="121"/>
      <c r="DR20" s="121"/>
      <c r="DS20" s="121"/>
      <c r="DT20" s="121"/>
      <c r="DU20" s="121"/>
      <c r="DV20" s="121"/>
      <c r="DW20" s="121"/>
      <c r="DX20" s="121"/>
      <c r="DY20" s="121"/>
      <c r="DZ20" s="121"/>
      <c r="EA20" s="121"/>
      <c r="EB20" s="121"/>
      <c r="EC20" s="121"/>
      <c r="ED20" s="121"/>
      <c r="EE20" s="121"/>
      <c r="EF20" s="121"/>
      <c r="EG20" s="121"/>
    </row>
    <row r="21" spans="1:138" s="122" customFormat="1" ht="23.4">
      <c r="A21" s="5">
        <v>18</v>
      </c>
      <c r="B21" s="153" t="s">
        <v>203</v>
      </c>
      <c r="C21" s="9" t="s">
        <v>177</v>
      </c>
      <c r="D21" s="12" t="s">
        <v>212</v>
      </c>
      <c r="E21" s="12" t="s">
        <v>219</v>
      </c>
      <c r="F21" s="12" t="s">
        <v>226</v>
      </c>
      <c r="G21" s="12" t="s">
        <v>233</v>
      </c>
      <c r="H21" s="12" t="s">
        <v>242</v>
      </c>
      <c r="I21" s="12" t="s">
        <v>246</v>
      </c>
      <c r="J21" s="12" t="s">
        <v>257</v>
      </c>
      <c r="K21" s="12" t="s">
        <v>264</v>
      </c>
      <c r="L21" s="12" t="s">
        <v>267</v>
      </c>
      <c r="M21" s="12" t="s">
        <v>298</v>
      </c>
      <c r="N21" s="12" t="s">
        <v>322</v>
      </c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281">
        <v>3600</v>
      </c>
      <c r="AY21" s="13"/>
      <c r="AZ21" s="213">
        <v>300</v>
      </c>
      <c r="BA21" s="121"/>
      <c r="BB21" s="121"/>
      <c r="BC21" s="121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1"/>
      <c r="BO21" s="121"/>
      <c r="BP21" s="121"/>
      <c r="BQ21" s="121"/>
      <c r="BR21" s="121"/>
      <c r="BS21" s="121"/>
      <c r="BT21" s="121"/>
      <c r="BU21" s="121"/>
      <c r="BV21" s="121"/>
      <c r="BW21" s="121"/>
      <c r="BX21" s="121"/>
      <c r="BY21" s="121"/>
      <c r="BZ21" s="121"/>
      <c r="CA21" s="121"/>
      <c r="CB21" s="121"/>
      <c r="CC21" s="121"/>
      <c r="CD21" s="121"/>
      <c r="CE21" s="121"/>
      <c r="CF21" s="121"/>
      <c r="CG21" s="121"/>
      <c r="CH21" s="121"/>
      <c r="CI21" s="121"/>
      <c r="CJ21" s="121"/>
      <c r="CK21" s="121"/>
      <c r="CL21" s="121"/>
      <c r="CM21" s="121"/>
      <c r="CN21" s="121"/>
      <c r="CO21" s="121"/>
      <c r="CP21" s="121"/>
      <c r="CQ21" s="121"/>
      <c r="CR21" s="121"/>
      <c r="CS21" s="121"/>
      <c r="CT21" s="121"/>
      <c r="CU21" s="121"/>
      <c r="CV21" s="121"/>
      <c r="CW21" s="121"/>
      <c r="CX21" s="121"/>
      <c r="CY21" s="121"/>
      <c r="CZ21" s="121"/>
      <c r="DA21" s="121"/>
      <c r="DB21" s="121"/>
      <c r="DC21" s="121"/>
      <c r="DD21" s="121"/>
      <c r="DE21" s="121"/>
      <c r="DF21" s="121"/>
      <c r="DG21" s="121"/>
      <c r="DH21" s="121"/>
      <c r="DI21" s="121"/>
      <c r="DJ21" s="121"/>
      <c r="DK21" s="121"/>
      <c r="DL21" s="121"/>
      <c r="DM21" s="121"/>
      <c r="DN21" s="121"/>
      <c r="DO21" s="121"/>
      <c r="DP21" s="121"/>
      <c r="DQ21" s="121"/>
      <c r="DR21" s="121"/>
      <c r="DS21" s="121"/>
      <c r="DT21" s="121"/>
      <c r="DU21" s="121"/>
      <c r="DV21" s="121"/>
      <c r="DW21" s="121"/>
      <c r="DX21" s="121"/>
      <c r="DY21" s="121"/>
      <c r="DZ21" s="121"/>
      <c r="EA21" s="121"/>
      <c r="EB21" s="121"/>
      <c r="EC21" s="121"/>
      <c r="ED21" s="121"/>
      <c r="EE21" s="121"/>
      <c r="EF21" s="121"/>
      <c r="EG21" s="121"/>
    </row>
    <row r="22" spans="1:138" s="122" customFormat="1" ht="25.8">
      <c r="A22" s="5">
        <v>19</v>
      </c>
      <c r="B22" s="16" t="s">
        <v>209</v>
      </c>
      <c r="C22" s="12" t="s">
        <v>212</v>
      </c>
      <c r="D22" s="12" t="s">
        <v>219</v>
      </c>
      <c r="E22" s="12" t="s">
        <v>226</v>
      </c>
      <c r="F22" s="12" t="s">
        <v>233</v>
      </c>
      <c r="G22" s="12" t="s">
        <v>242</v>
      </c>
      <c r="H22" s="12" t="s">
        <v>246</v>
      </c>
      <c r="I22" s="12" t="s">
        <v>257</v>
      </c>
      <c r="J22" s="12" t="s">
        <v>264</v>
      </c>
      <c r="K22" s="12" t="s">
        <v>267</v>
      </c>
      <c r="L22" s="12" t="s">
        <v>298</v>
      </c>
      <c r="M22" s="12" t="s">
        <v>322</v>
      </c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281">
        <v>5500</v>
      </c>
      <c r="AY22" s="13"/>
      <c r="AZ22" s="213">
        <v>500</v>
      </c>
      <c r="BA22" s="121"/>
      <c r="BB22" s="121"/>
      <c r="BC22" s="121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1"/>
      <c r="BO22" s="121"/>
      <c r="BP22" s="121"/>
      <c r="BQ22" s="121"/>
      <c r="BR22" s="121"/>
      <c r="BS22" s="121"/>
      <c r="BT22" s="121"/>
      <c r="BU22" s="121"/>
      <c r="BV22" s="121"/>
      <c r="BW22" s="121"/>
      <c r="BX22" s="121"/>
      <c r="BY22" s="121"/>
      <c r="BZ22" s="121"/>
      <c r="CA22" s="121"/>
      <c r="CB22" s="121"/>
      <c r="CC22" s="121"/>
      <c r="CD22" s="121"/>
      <c r="CE22" s="121"/>
      <c r="CF22" s="121"/>
      <c r="CG22" s="121"/>
      <c r="CH22" s="121"/>
      <c r="CI22" s="121"/>
      <c r="CJ22" s="121"/>
      <c r="CK22" s="121"/>
      <c r="CL22" s="121"/>
      <c r="CM22" s="121"/>
      <c r="CN22" s="121"/>
      <c r="CO22" s="121"/>
      <c r="CP22" s="121"/>
      <c r="CQ22" s="121"/>
      <c r="CR22" s="121"/>
      <c r="CS22" s="121"/>
      <c r="CT22" s="121"/>
      <c r="CU22" s="121"/>
      <c r="CV22" s="121"/>
      <c r="CW22" s="121"/>
      <c r="CX22" s="121"/>
      <c r="CY22" s="121"/>
      <c r="CZ22" s="121"/>
      <c r="DA22" s="121"/>
      <c r="DB22" s="121"/>
      <c r="DC22" s="121"/>
      <c r="DD22" s="121"/>
      <c r="DE22" s="121"/>
      <c r="DF22" s="121"/>
      <c r="DG22" s="121"/>
      <c r="DH22" s="121"/>
      <c r="DI22" s="121"/>
      <c r="DJ22" s="121"/>
      <c r="DK22" s="121"/>
      <c r="DL22" s="121"/>
      <c r="DM22" s="121"/>
      <c r="DN22" s="121"/>
      <c r="DO22" s="121"/>
      <c r="DP22" s="121"/>
      <c r="DQ22" s="121"/>
      <c r="DR22" s="121"/>
      <c r="DS22" s="121"/>
      <c r="DT22" s="121"/>
      <c r="DU22" s="121"/>
      <c r="DV22" s="121"/>
      <c r="DW22" s="121"/>
      <c r="DX22" s="121"/>
      <c r="DY22" s="121"/>
      <c r="DZ22" s="121"/>
      <c r="EA22" s="121"/>
      <c r="EB22" s="121"/>
      <c r="EC22" s="121"/>
      <c r="ED22" s="121"/>
      <c r="EE22" s="121"/>
      <c r="EF22" s="121"/>
      <c r="EG22" s="121"/>
    </row>
    <row r="23" spans="1:138" s="122" customFormat="1" ht="25.8">
      <c r="A23" s="5">
        <v>21</v>
      </c>
      <c r="B23" s="16" t="s">
        <v>216</v>
      </c>
      <c r="C23" s="12" t="s">
        <v>226</v>
      </c>
      <c r="D23" s="12" t="s">
        <v>233</v>
      </c>
      <c r="E23" s="12" t="s">
        <v>242</v>
      </c>
      <c r="F23" s="12" t="s">
        <v>246</v>
      </c>
      <c r="G23" s="12" t="s">
        <v>257</v>
      </c>
      <c r="H23" s="12" t="s">
        <v>264</v>
      </c>
      <c r="I23" s="12" t="s">
        <v>267</v>
      </c>
      <c r="J23" s="12" t="s">
        <v>298</v>
      </c>
      <c r="K23" s="12" t="s">
        <v>322</v>
      </c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281">
        <v>4500</v>
      </c>
      <c r="AY23" s="13"/>
      <c r="AZ23" s="13">
        <v>500</v>
      </c>
      <c r="BA23" s="6"/>
      <c r="BB23" s="121"/>
      <c r="BC23" s="121"/>
      <c r="BD23" s="121"/>
      <c r="BE23" s="121"/>
      <c r="BF23" s="121"/>
      <c r="BG23" s="121"/>
      <c r="BH23" s="121"/>
      <c r="BI23" s="121"/>
      <c r="BJ23" s="121"/>
      <c r="BK23" s="121"/>
      <c r="BL23" s="121"/>
      <c r="BM23" s="121"/>
      <c r="BN23" s="121"/>
      <c r="BO23" s="121"/>
      <c r="BP23" s="121"/>
      <c r="BQ23" s="121"/>
      <c r="BR23" s="121"/>
      <c r="BS23" s="121"/>
      <c r="BT23" s="121"/>
      <c r="BU23" s="121"/>
      <c r="BV23" s="121"/>
      <c r="BW23" s="121"/>
      <c r="BX23" s="121"/>
      <c r="BY23" s="121"/>
      <c r="BZ23" s="121"/>
      <c r="CA23" s="121"/>
      <c r="CB23" s="121"/>
      <c r="CC23" s="121"/>
      <c r="CD23" s="121"/>
      <c r="CE23" s="121"/>
      <c r="CF23" s="121"/>
      <c r="CG23" s="121"/>
      <c r="CH23" s="121"/>
      <c r="CI23" s="121"/>
      <c r="CJ23" s="121"/>
      <c r="CK23" s="121"/>
      <c r="CL23" s="121"/>
      <c r="CM23" s="121"/>
      <c r="CN23" s="121"/>
      <c r="CO23" s="121"/>
      <c r="CP23" s="121"/>
      <c r="CQ23" s="121"/>
      <c r="CR23" s="121"/>
      <c r="CS23" s="121"/>
      <c r="CT23" s="121"/>
      <c r="CU23" s="121"/>
      <c r="CV23" s="121"/>
      <c r="CW23" s="121"/>
      <c r="CX23" s="121"/>
      <c r="CY23" s="121"/>
      <c r="CZ23" s="121"/>
      <c r="DA23" s="121"/>
      <c r="DB23" s="121"/>
      <c r="DC23" s="121"/>
      <c r="DD23" s="121"/>
      <c r="DE23" s="121"/>
      <c r="DF23" s="121"/>
      <c r="DG23" s="121"/>
      <c r="DH23" s="121"/>
      <c r="DI23" s="121"/>
      <c r="DJ23" s="121"/>
      <c r="DK23" s="121"/>
      <c r="DL23" s="121"/>
      <c r="DM23" s="121"/>
      <c r="DN23" s="121"/>
      <c r="DO23" s="121"/>
      <c r="DP23" s="121"/>
      <c r="DQ23" s="121"/>
      <c r="DR23" s="121"/>
      <c r="DS23" s="121"/>
      <c r="DT23" s="121"/>
      <c r="DU23" s="121"/>
      <c r="DV23" s="121"/>
      <c r="DW23" s="121"/>
      <c r="DX23" s="121"/>
      <c r="DY23" s="121"/>
      <c r="DZ23" s="121"/>
      <c r="EA23" s="121"/>
      <c r="EB23" s="121"/>
      <c r="EC23" s="121"/>
      <c r="ED23" s="121"/>
      <c r="EE23" s="121"/>
      <c r="EF23" s="121"/>
      <c r="EG23" s="121"/>
      <c r="EH23" s="121"/>
    </row>
    <row r="24" spans="1:138" s="122" customFormat="1" ht="25.8">
      <c r="A24" s="5">
        <v>22</v>
      </c>
      <c r="B24" s="16" t="s">
        <v>217</v>
      </c>
      <c r="C24" s="12" t="s">
        <v>226</v>
      </c>
      <c r="D24" s="12" t="s">
        <v>233</v>
      </c>
      <c r="E24" s="12" t="s">
        <v>242</v>
      </c>
      <c r="F24" s="12" t="s">
        <v>246</v>
      </c>
      <c r="G24" s="12" t="s">
        <v>257</v>
      </c>
      <c r="H24" s="12" t="s">
        <v>264</v>
      </c>
      <c r="I24" s="12" t="s">
        <v>267</v>
      </c>
      <c r="J24" s="12" t="s">
        <v>298</v>
      </c>
      <c r="K24" s="12" t="s">
        <v>322</v>
      </c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281">
        <v>4500</v>
      </c>
      <c r="AY24" s="13"/>
      <c r="AZ24" s="13">
        <v>500</v>
      </c>
      <c r="BA24" s="6"/>
      <c r="BB24" s="121"/>
      <c r="BC24" s="121"/>
      <c r="BD24" s="121"/>
      <c r="BE24" s="121"/>
      <c r="BF24" s="121"/>
      <c r="BG24" s="121"/>
      <c r="BH24" s="121"/>
      <c r="BI24" s="121"/>
      <c r="BJ24" s="121"/>
      <c r="BK24" s="121"/>
      <c r="BL24" s="121"/>
      <c r="BM24" s="121"/>
      <c r="BN24" s="121"/>
      <c r="BO24" s="121"/>
      <c r="BP24" s="121"/>
      <c r="BQ24" s="121"/>
      <c r="BR24" s="121"/>
      <c r="BS24" s="121"/>
      <c r="BT24" s="121"/>
      <c r="BU24" s="121"/>
      <c r="BV24" s="121"/>
      <c r="BW24" s="121"/>
      <c r="BX24" s="121"/>
      <c r="BY24" s="121"/>
      <c r="BZ24" s="121"/>
      <c r="CA24" s="121"/>
      <c r="CB24" s="121"/>
      <c r="CC24" s="121"/>
      <c r="CD24" s="121"/>
      <c r="CE24" s="121"/>
      <c r="CF24" s="121"/>
      <c r="CG24" s="121"/>
      <c r="CH24" s="121"/>
      <c r="CI24" s="121"/>
      <c r="CJ24" s="121"/>
      <c r="CK24" s="121"/>
      <c r="CL24" s="121"/>
      <c r="CM24" s="121"/>
      <c r="CN24" s="121"/>
      <c r="CO24" s="121"/>
      <c r="CP24" s="121"/>
      <c r="CQ24" s="121"/>
      <c r="CR24" s="121"/>
      <c r="CS24" s="121"/>
      <c r="CT24" s="121"/>
      <c r="CU24" s="121"/>
      <c r="CV24" s="121"/>
      <c r="CW24" s="121"/>
      <c r="CX24" s="121"/>
      <c r="CY24" s="121"/>
      <c r="CZ24" s="121"/>
      <c r="DA24" s="121"/>
      <c r="DB24" s="121"/>
      <c r="DC24" s="121"/>
      <c r="DD24" s="121"/>
      <c r="DE24" s="121"/>
      <c r="DF24" s="121"/>
      <c r="DG24" s="121"/>
      <c r="DH24" s="121"/>
      <c r="DI24" s="121"/>
      <c r="DJ24" s="121"/>
      <c r="DK24" s="121"/>
      <c r="DL24" s="121"/>
      <c r="DM24" s="121"/>
      <c r="DN24" s="121"/>
      <c r="DO24" s="121"/>
      <c r="DP24" s="121"/>
      <c r="DQ24" s="121"/>
      <c r="DR24" s="121"/>
      <c r="DS24" s="121"/>
      <c r="DT24" s="121"/>
      <c r="DU24" s="121"/>
      <c r="DV24" s="121"/>
      <c r="DW24" s="121"/>
      <c r="DX24" s="121"/>
      <c r="DY24" s="121"/>
      <c r="DZ24" s="121"/>
      <c r="EA24" s="121"/>
      <c r="EB24" s="121"/>
      <c r="EC24" s="121"/>
      <c r="ED24" s="121"/>
      <c r="EE24" s="121"/>
      <c r="EF24" s="121"/>
      <c r="EG24" s="121"/>
      <c r="EH24" s="121"/>
    </row>
    <row r="25" spans="1:138" s="122" customFormat="1" ht="25.8">
      <c r="A25" s="5">
        <v>23</v>
      </c>
      <c r="B25" s="16" t="s">
        <v>223</v>
      </c>
      <c r="C25" s="12" t="s">
        <v>233</v>
      </c>
      <c r="D25" s="12" t="s">
        <v>242</v>
      </c>
      <c r="E25" s="12" t="s">
        <v>246</v>
      </c>
      <c r="F25" s="12" t="s">
        <v>257</v>
      </c>
      <c r="G25" s="12" t="s">
        <v>264</v>
      </c>
      <c r="H25" s="12" t="s">
        <v>267</v>
      </c>
      <c r="I25" s="12" t="s">
        <v>298</v>
      </c>
      <c r="J25" s="12" t="s">
        <v>322</v>
      </c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281">
        <v>4000</v>
      </c>
      <c r="AY25" s="13"/>
      <c r="AZ25" s="13">
        <v>500</v>
      </c>
      <c r="BA25" s="6"/>
      <c r="BB25" s="121"/>
      <c r="BC25" s="121"/>
      <c r="BD25" s="121"/>
      <c r="BE25" s="121"/>
      <c r="BF25" s="121"/>
      <c r="BG25" s="121"/>
      <c r="BH25" s="121"/>
      <c r="BI25" s="121"/>
      <c r="BJ25" s="121"/>
      <c r="BK25" s="121"/>
      <c r="BL25" s="121"/>
      <c r="BM25" s="121"/>
      <c r="BN25" s="121"/>
      <c r="BO25" s="121"/>
      <c r="BP25" s="121"/>
      <c r="BQ25" s="121"/>
      <c r="BR25" s="121"/>
      <c r="BS25" s="121"/>
      <c r="BT25" s="121"/>
      <c r="BU25" s="121"/>
      <c r="BV25" s="121"/>
      <c r="BW25" s="121"/>
      <c r="BX25" s="121"/>
      <c r="BY25" s="121"/>
      <c r="BZ25" s="121"/>
      <c r="CA25" s="121"/>
      <c r="CB25" s="121"/>
      <c r="CC25" s="121"/>
      <c r="CD25" s="121"/>
      <c r="CE25" s="121"/>
      <c r="CF25" s="121"/>
      <c r="CG25" s="121"/>
      <c r="CH25" s="121"/>
      <c r="CI25" s="121"/>
      <c r="CJ25" s="121"/>
      <c r="CK25" s="121"/>
      <c r="CL25" s="121"/>
      <c r="CM25" s="121"/>
      <c r="CN25" s="121"/>
      <c r="CO25" s="121"/>
      <c r="CP25" s="121"/>
      <c r="CQ25" s="121"/>
      <c r="CR25" s="121"/>
      <c r="CS25" s="121"/>
      <c r="CT25" s="121"/>
      <c r="CU25" s="121"/>
      <c r="CV25" s="121"/>
      <c r="CW25" s="121"/>
      <c r="CX25" s="121"/>
      <c r="CY25" s="121"/>
      <c r="CZ25" s="121"/>
      <c r="DA25" s="121"/>
      <c r="DB25" s="121"/>
      <c r="DC25" s="121"/>
      <c r="DD25" s="121"/>
      <c r="DE25" s="121"/>
      <c r="DF25" s="121"/>
      <c r="DG25" s="121"/>
      <c r="DH25" s="121"/>
      <c r="DI25" s="121"/>
      <c r="DJ25" s="121"/>
      <c r="DK25" s="121"/>
      <c r="DL25" s="121"/>
      <c r="DM25" s="121"/>
      <c r="DN25" s="121"/>
      <c r="DO25" s="121"/>
      <c r="DP25" s="121"/>
      <c r="DQ25" s="121"/>
      <c r="DR25" s="121"/>
      <c r="DS25" s="121"/>
      <c r="DT25" s="121"/>
      <c r="DU25" s="121"/>
      <c r="DV25" s="121"/>
      <c r="DW25" s="121"/>
      <c r="DX25" s="121"/>
      <c r="DY25" s="121"/>
      <c r="DZ25" s="121"/>
      <c r="EA25" s="121"/>
      <c r="EB25" s="121"/>
      <c r="EC25" s="121"/>
      <c r="ED25" s="121"/>
      <c r="EE25" s="121"/>
      <c r="EF25" s="121"/>
      <c r="EG25" s="121"/>
      <c r="EH25" s="121"/>
    </row>
    <row r="26" spans="1:138" s="122" customFormat="1" ht="23.4">
      <c r="A26" s="5">
        <v>24</v>
      </c>
      <c r="B26" s="236" t="s">
        <v>231</v>
      </c>
      <c r="C26" s="12" t="s">
        <v>242</v>
      </c>
      <c r="D26" s="12" t="s">
        <v>246</v>
      </c>
      <c r="E26" s="12" t="s">
        <v>257</v>
      </c>
      <c r="F26" s="12" t="s">
        <v>264</v>
      </c>
      <c r="G26" s="12" t="s">
        <v>267</v>
      </c>
      <c r="H26" s="12" t="s">
        <v>298</v>
      </c>
      <c r="I26" s="12" t="s">
        <v>322</v>
      </c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281">
        <v>3500</v>
      </c>
      <c r="AY26" s="13"/>
      <c r="AZ26" s="13">
        <v>500</v>
      </c>
      <c r="BA26" s="6"/>
      <c r="BB26" s="121"/>
      <c r="BC26" s="121"/>
      <c r="BD26" s="121"/>
      <c r="BE26" s="121"/>
      <c r="BF26" s="121"/>
      <c r="BG26" s="121"/>
      <c r="BH26" s="121"/>
      <c r="BI26" s="121"/>
      <c r="BJ26" s="121"/>
      <c r="BK26" s="121"/>
      <c r="BL26" s="121"/>
      <c r="BM26" s="121"/>
      <c r="BN26" s="121"/>
      <c r="BO26" s="121"/>
      <c r="BP26" s="121"/>
      <c r="BQ26" s="121"/>
      <c r="BR26" s="121"/>
      <c r="BS26" s="121"/>
      <c r="BT26" s="121"/>
      <c r="BU26" s="121"/>
      <c r="BV26" s="121"/>
      <c r="BW26" s="121"/>
      <c r="BX26" s="121"/>
      <c r="BY26" s="121"/>
      <c r="BZ26" s="121"/>
      <c r="CA26" s="121"/>
      <c r="CB26" s="121"/>
      <c r="CC26" s="121"/>
      <c r="CD26" s="121"/>
      <c r="CE26" s="121"/>
      <c r="CF26" s="121"/>
      <c r="CG26" s="121"/>
      <c r="CH26" s="121"/>
      <c r="CI26" s="121"/>
      <c r="CJ26" s="121"/>
      <c r="CK26" s="121"/>
      <c r="CL26" s="121"/>
      <c r="CM26" s="121"/>
      <c r="CN26" s="121"/>
      <c r="CO26" s="121"/>
      <c r="CP26" s="121"/>
      <c r="CQ26" s="121"/>
      <c r="CR26" s="121"/>
      <c r="CS26" s="121"/>
      <c r="CT26" s="121"/>
      <c r="CU26" s="121"/>
      <c r="CV26" s="121"/>
      <c r="CW26" s="121"/>
      <c r="CX26" s="121"/>
      <c r="CY26" s="121"/>
      <c r="CZ26" s="121"/>
      <c r="DA26" s="121"/>
      <c r="DB26" s="121"/>
      <c r="DC26" s="121"/>
      <c r="DD26" s="121"/>
      <c r="DE26" s="121"/>
      <c r="DF26" s="121"/>
      <c r="DG26" s="121"/>
      <c r="DH26" s="121"/>
      <c r="DI26" s="121"/>
      <c r="DJ26" s="121"/>
      <c r="DK26" s="121"/>
      <c r="DL26" s="121"/>
      <c r="DM26" s="121"/>
      <c r="DN26" s="121"/>
      <c r="DO26" s="121"/>
      <c r="DP26" s="121"/>
      <c r="DQ26" s="121"/>
      <c r="DR26" s="121"/>
      <c r="DS26" s="121"/>
      <c r="DT26" s="121"/>
      <c r="DU26" s="121"/>
      <c r="DV26" s="121"/>
      <c r="DW26" s="121"/>
      <c r="DX26" s="121"/>
      <c r="DY26" s="121"/>
      <c r="DZ26" s="121"/>
      <c r="EA26" s="121"/>
      <c r="EB26" s="121"/>
      <c r="EC26" s="121"/>
      <c r="ED26" s="121"/>
      <c r="EE26" s="121"/>
      <c r="EF26" s="121"/>
      <c r="EG26" s="121"/>
      <c r="EH26" s="121"/>
    </row>
    <row r="27" spans="1:138" s="122" customFormat="1" ht="23.4">
      <c r="A27" s="5">
        <v>25</v>
      </c>
      <c r="B27" s="236" t="s">
        <v>148</v>
      </c>
      <c r="C27" s="12" t="s">
        <v>242</v>
      </c>
      <c r="D27" s="12" t="s">
        <v>246</v>
      </c>
      <c r="E27" s="12" t="s">
        <v>257</v>
      </c>
      <c r="F27" s="12" t="s">
        <v>264</v>
      </c>
      <c r="G27" s="12" t="s">
        <v>267</v>
      </c>
      <c r="H27" s="12" t="s">
        <v>298</v>
      </c>
      <c r="I27" s="12" t="s">
        <v>322</v>
      </c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281">
        <v>3500</v>
      </c>
      <c r="AY27" s="13"/>
      <c r="AZ27" s="13">
        <v>500</v>
      </c>
      <c r="BA27" s="6"/>
      <c r="BB27" s="121"/>
      <c r="BC27" s="121"/>
      <c r="BD27" s="121"/>
      <c r="BE27" s="121"/>
      <c r="BF27" s="121"/>
      <c r="BG27" s="121"/>
      <c r="BH27" s="121"/>
      <c r="BI27" s="121"/>
      <c r="BJ27" s="121"/>
      <c r="BK27" s="121"/>
      <c r="BL27" s="121"/>
      <c r="BM27" s="121"/>
      <c r="BN27" s="121"/>
      <c r="BO27" s="121"/>
      <c r="BP27" s="121"/>
      <c r="BQ27" s="121"/>
      <c r="BR27" s="121"/>
      <c r="BS27" s="121"/>
      <c r="BT27" s="121"/>
      <c r="BU27" s="121"/>
      <c r="BV27" s="121"/>
      <c r="BW27" s="121"/>
      <c r="BX27" s="121"/>
      <c r="BY27" s="121"/>
      <c r="BZ27" s="121"/>
      <c r="CA27" s="121"/>
      <c r="CB27" s="121"/>
      <c r="CC27" s="121"/>
      <c r="CD27" s="121"/>
      <c r="CE27" s="121"/>
      <c r="CF27" s="121"/>
      <c r="CG27" s="121"/>
      <c r="CH27" s="121"/>
      <c r="CI27" s="121"/>
      <c r="CJ27" s="121"/>
      <c r="CK27" s="121"/>
      <c r="CL27" s="121"/>
      <c r="CM27" s="121"/>
      <c r="CN27" s="121"/>
      <c r="CO27" s="121"/>
      <c r="CP27" s="121"/>
      <c r="CQ27" s="121"/>
      <c r="CR27" s="121"/>
      <c r="CS27" s="121"/>
      <c r="CT27" s="121"/>
      <c r="CU27" s="121"/>
      <c r="CV27" s="121"/>
      <c r="CW27" s="121"/>
      <c r="CX27" s="121"/>
      <c r="CY27" s="121"/>
      <c r="CZ27" s="121"/>
      <c r="DA27" s="121"/>
      <c r="DB27" s="121"/>
      <c r="DC27" s="121"/>
      <c r="DD27" s="121"/>
      <c r="DE27" s="121"/>
      <c r="DF27" s="121"/>
      <c r="DG27" s="121"/>
      <c r="DH27" s="121"/>
      <c r="DI27" s="121"/>
      <c r="DJ27" s="121"/>
      <c r="DK27" s="121"/>
      <c r="DL27" s="121"/>
      <c r="DM27" s="121"/>
      <c r="DN27" s="121"/>
      <c r="DO27" s="121"/>
      <c r="DP27" s="121"/>
      <c r="DQ27" s="121"/>
      <c r="DR27" s="121"/>
      <c r="DS27" s="121"/>
      <c r="DT27" s="121"/>
      <c r="DU27" s="121"/>
      <c r="DV27" s="121"/>
      <c r="DW27" s="121"/>
      <c r="DX27" s="121"/>
      <c r="DY27" s="121"/>
      <c r="DZ27" s="121"/>
      <c r="EA27" s="121"/>
      <c r="EB27" s="121"/>
      <c r="EC27" s="121"/>
      <c r="ED27" s="121"/>
      <c r="EE27" s="121"/>
      <c r="EF27" s="121"/>
      <c r="EG27" s="121"/>
      <c r="EH27" s="121"/>
    </row>
    <row r="28" spans="1:138" s="122" customFormat="1" ht="23.4">
      <c r="A28" s="5">
        <v>26</v>
      </c>
      <c r="B28" s="236" t="s">
        <v>150</v>
      </c>
      <c r="C28" s="12" t="s">
        <v>242</v>
      </c>
      <c r="D28" s="12" t="s">
        <v>246</v>
      </c>
      <c r="E28" s="12" t="s">
        <v>257</v>
      </c>
      <c r="F28" s="12" t="s">
        <v>264</v>
      </c>
      <c r="G28" s="12" t="s">
        <v>267</v>
      </c>
      <c r="H28" s="12" t="s">
        <v>298</v>
      </c>
      <c r="I28" s="12" t="s">
        <v>322</v>
      </c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281">
        <v>3500</v>
      </c>
      <c r="AY28" s="13"/>
      <c r="AZ28" s="13">
        <v>500</v>
      </c>
      <c r="BA28" s="6"/>
      <c r="BB28" s="121"/>
      <c r="BC28" s="121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1"/>
      <c r="BO28" s="121"/>
      <c r="BP28" s="121"/>
      <c r="BQ28" s="121"/>
      <c r="BR28" s="121"/>
      <c r="BS28" s="121"/>
      <c r="BT28" s="121"/>
      <c r="BU28" s="121"/>
      <c r="BV28" s="121"/>
      <c r="BW28" s="121"/>
      <c r="BX28" s="121"/>
      <c r="BY28" s="121"/>
      <c r="BZ28" s="121"/>
      <c r="CA28" s="121"/>
      <c r="CB28" s="121"/>
      <c r="CC28" s="121"/>
      <c r="CD28" s="121"/>
      <c r="CE28" s="121"/>
      <c r="CF28" s="121"/>
      <c r="CG28" s="121"/>
      <c r="CH28" s="121"/>
      <c r="CI28" s="121"/>
      <c r="CJ28" s="121"/>
      <c r="CK28" s="121"/>
      <c r="CL28" s="121"/>
      <c r="CM28" s="121"/>
      <c r="CN28" s="121"/>
      <c r="CO28" s="121"/>
      <c r="CP28" s="121"/>
      <c r="CQ28" s="121"/>
      <c r="CR28" s="121"/>
      <c r="CS28" s="121"/>
      <c r="CT28" s="121"/>
      <c r="CU28" s="121"/>
      <c r="CV28" s="121"/>
      <c r="CW28" s="121"/>
      <c r="CX28" s="121"/>
      <c r="CY28" s="121"/>
      <c r="CZ28" s="121"/>
      <c r="DA28" s="121"/>
      <c r="DB28" s="121"/>
      <c r="DC28" s="121"/>
      <c r="DD28" s="121"/>
      <c r="DE28" s="121"/>
      <c r="DF28" s="121"/>
      <c r="DG28" s="121"/>
      <c r="DH28" s="121"/>
      <c r="DI28" s="121"/>
      <c r="DJ28" s="121"/>
      <c r="DK28" s="121"/>
      <c r="DL28" s="121"/>
      <c r="DM28" s="121"/>
      <c r="DN28" s="121"/>
      <c r="DO28" s="121"/>
      <c r="DP28" s="121"/>
      <c r="DQ28" s="121"/>
      <c r="DR28" s="121"/>
      <c r="DS28" s="121"/>
      <c r="DT28" s="121"/>
      <c r="DU28" s="121"/>
      <c r="DV28" s="121"/>
      <c r="DW28" s="121"/>
      <c r="DX28" s="121"/>
      <c r="DY28" s="121"/>
      <c r="DZ28" s="121"/>
      <c r="EA28" s="121"/>
      <c r="EB28" s="121"/>
      <c r="EC28" s="121"/>
      <c r="ED28" s="121"/>
      <c r="EE28" s="121"/>
      <c r="EF28" s="121"/>
      <c r="EG28" s="121"/>
      <c r="EH28" s="121"/>
    </row>
    <row r="29" spans="1:138" s="122" customFormat="1" ht="23.4">
      <c r="A29" s="5">
        <v>28</v>
      </c>
      <c r="B29" s="236" t="s">
        <v>247</v>
      </c>
      <c r="C29" s="12" t="s">
        <v>257</v>
      </c>
      <c r="D29" s="12" t="s">
        <v>264</v>
      </c>
      <c r="E29" s="12" t="s">
        <v>267</v>
      </c>
      <c r="F29" s="12" t="s">
        <v>298</v>
      </c>
      <c r="G29" s="12" t="s">
        <v>322</v>
      </c>
      <c r="H29" s="9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281">
        <v>2500</v>
      </c>
      <c r="AY29" s="13"/>
      <c r="AZ29" s="13">
        <v>500</v>
      </c>
      <c r="BA29" s="6"/>
      <c r="BB29" s="121"/>
      <c r="BC29" s="121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1"/>
      <c r="BO29" s="121"/>
      <c r="BP29" s="121"/>
      <c r="BQ29" s="121"/>
      <c r="BR29" s="121"/>
      <c r="BS29" s="121"/>
      <c r="BT29" s="121"/>
      <c r="BU29" s="121"/>
      <c r="BV29" s="121"/>
      <c r="BW29" s="121"/>
      <c r="BX29" s="121"/>
      <c r="BY29" s="121"/>
      <c r="BZ29" s="121"/>
      <c r="CA29" s="121"/>
      <c r="CB29" s="121"/>
      <c r="CC29" s="121"/>
      <c r="CD29" s="121"/>
      <c r="CE29" s="121"/>
      <c r="CF29" s="121"/>
      <c r="CG29" s="121"/>
      <c r="CH29" s="121"/>
      <c r="CI29" s="121"/>
      <c r="CJ29" s="121"/>
      <c r="CK29" s="121"/>
      <c r="CL29" s="121"/>
      <c r="CM29" s="121"/>
      <c r="CN29" s="121"/>
      <c r="CO29" s="121"/>
      <c r="CP29" s="121"/>
      <c r="CQ29" s="121"/>
      <c r="CR29" s="121"/>
      <c r="CS29" s="121"/>
      <c r="CT29" s="121"/>
      <c r="CU29" s="121"/>
      <c r="CV29" s="121"/>
      <c r="CW29" s="121"/>
      <c r="CX29" s="121"/>
      <c r="CY29" s="121"/>
      <c r="CZ29" s="121"/>
      <c r="DA29" s="121"/>
      <c r="DB29" s="121"/>
      <c r="DC29" s="121"/>
      <c r="DD29" s="121"/>
      <c r="DE29" s="121"/>
      <c r="DF29" s="121"/>
      <c r="DG29" s="121"/>
      <c r="DH29" s="121"/>
      <c r="DI29" s="121"/>
      <c r="DJ29" s="121"/>
      <c r="DK29" s="121"/>
      <c r="DL29" s="121"/>
      <c r="DM29" s="121"/>
      <c r="DN29" s="121"/>
      <c r="DO29" s="121"/>
      <c r="DP29" s="121"/>
      <c r="DQ29" s="121"/>
      <c r="DR29" s="121"/>
      <c r="DS29" s="121"/>
      <c r="DT29" s="121"/>
      <c r="DU29" s="121"/>
      <c r="DV29" s="121"/>
      <c r="DW29" s="121"/>
      <c r="DX29" s="121"/>
      <c r="DY29" s="121"/>
      <c r="DZ29" s="121"/>
      <c r="EA29" s="121"/>
      <c r="EB29" s="121"/>
      <c r="EC29" s="121"/>
      <c r="ED29" s="121"/>
      <c r="EE29" s="121"/>
      <c r="EF29" s="121"/>
      <c r="EG29" s="121"/>
      <c r="EH29" s="121"/>
    </row>
    <row r="30" spans="1:138" s="122" customFormat="1" ht="23.4">
      <c r="A30" s="5">
        <v>29</v>
      </c>
      <c r="B30" s="236" t="s">
        <v>253</v>
      </c>
      <c r="C30" s="12" t="s">
        <v>264</v>
      </c>
      <c r="D30" s="12" t="s">
        <v>267</v>
      </c>
      <c r="E30" s="12" t="s">
        <v>298</v>
      </c>
      <c r="F30" s="12" t="s">
        <v>322</v>
      </c>
      <c r="G30" s="12"/>
      <c r="H30" s="9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281">
        <v>2000</v>
      </c>
      <c r="AY30" s="13"/>
      <c r="AZ30" s="13">
        <v>500</v>
      </c>
      <c r="BA30" s="6"/>
      <c r="BB30" s="121"/>
      <c r="BC30" s="121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1"/>
      <c r="BO30" s="121"/>
      <c r="BP30" s="121"/>
      <c r="BQ30" s="121"/>
      <c r="BR30" s="121"/>
      <c r="BS30" s="121"/>
      <c r="BT30" s="121"/>
      <c r="BU30" s="121"/>
      <c r="BV30" s="121"/>
      <c r="BW30" s="121"/>
      <c r="BX30" s="121"/>
      <c r="BY30" s="121"/>
      <c r="BZ30" s="121"/>
      <c r="CA30" s="121"/>
      <c r="CB30" s="121"/>
      <c r="CC30" s="121"/>
      <c r="CD30" s="121"/>
      <c r="CE30" s="121"/>
      <c r="CF30" s="121"/>
      <c r="CG30" s="121"/>
      <c r="CH30" s="121"/>
      <c r="CI30" s="121"/>
      <c r="CJ30" s="121"/>
      <c r="CK30" s="121"/>
      <c r="CL30" s="121"/>
      <c r="CM30" s="121"/>
      <c r="CN30" s="121"/>
      <c r="CO30" s="121"/>
      <c r="CP30" s="121"/>
      <c r="CQ30" s="121"/>
      <c r="CR30" s="121"/>
      <c r="CS30" s="121"/>
      <c r="CT30" s="121"/>
      <c r="CU30" s="121"/>
      <c r="CV30" s="121"/>
      <c r="CW30" s="121"/>
      <c r="CX30" s="121"/>
      <c r="CY30" s="121"/>
      <c r="CZ30" s="121"/>
      <c r="DA30" s="121"/>
      <c r="DB30" s="121"/>
      <c r="DC30" s="121"/>
      <c r="DD30" s="121"/>
      <c r="DE30" s="121"/>
      <c r="DF30" s="121"/>
      <c r="DG30" s="121"/>
      <c r="DH30" s="121"/>
      <c r="DI30" s="121"/>
      <c r="DJ30" s="121"/>
      <c r="DK30" s="121"/>
      <c r="DL30" s="121"/>
      <c r="DM30" s="121"/>
      <c r="DN30" s="121"/>
      <c r="DO30" s="121"/>
      <c r="DP30" s="121"/>
      <c r="DQ30" s="121"/>
      <c r="DR30" s="121"/>
      <c r="DS30" s="121"/>
      <c r="DT30" s="121"/>
      <c r="DU30" s="121"/>
      <c r="DV30" s="121"/>
      <c r="DW30" s="121"/>
      <c r="DX30" s="121"/>
      <c r="DY30" s="121"/>
      <c r="DZ30" s="121"/>
      <c r="EA30" s="121"/>
      <c r="EB30" s="121"/>
      <c r="EC30" s="121"/>
      <c r="ED30" s="121"/>
      <c r="EE30" s="121"/>
      <c r="EF30" s="121"/>
      <c r="EG30" s="121"/>
      <c r="EH30" s="121"/>
    </row>
    <row r="31" spans="1:138" s="122" customFormat="1" ht="23.4">
      <c r="A31" s="5">
        <v>30</v>
      </c>
      <c r="B31" s="236" t="s">
        <v>254</v>
      </c>
      <c r="C31" s="12" t="s">
        <v>264</v>
      </c>
      <c r="D31" s="12" t="s">
        <v>267</v>
      </c>
      <c r="E31" s="12" t="s">
        <v>298</v>
      </c>
      <c r="F31" s="12" t="s">
        <v>322</v>
      </c>
      <c r="G31" s="12"/>
      <c r="H31" s="9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281">
        <v>2000</v>
      </c>
      <c r="AY31" s="13"/>
      <c r="AZ31" s="13">
        <v>500</v>
      </c>
      <c r="BA31" s="6"/>
      <c r="BB31" s="121"/>
      <c r="BC31" s="121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1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1"/>
      <c r="CF31" s="121"/>
      <c r="CG31" s="121"/>
      <c r="CH31" s="121"/>
      <c r="CI31" s="121"/>
      <c r="CJ31" s="121"/>
      <c r="CK31" s="121"/>
      <c r="CL31" s="121"/>
      <c r="CM31" s="121"/>
      <c r="CN31" s="121"/>
      <c r="CO31" s="121"/>
      <c r="CP31" s="121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1"/>
      <c r="DH31" s="121"/>
      <c r="DI31" s="121"/>
      <c r="DJ31" s="121"/>
      <c r="DK31" s="121"/>
      <c r="DL31" s="121"/>
      <c r="DM31" s="121"/>
      <c r="DN31" s="121"/>
      <c r="DO31" s="121"/>
      <c r="DP31" s="121"/>
      <c r="DQ31" s="121"/>
      <c r="DR31" s="121"/>
      <c r="DS31" s="121"/>
      <c r="DT31" s="121"/>
      <c r="DU31" s="121"/>
      <c r="DV31" s="121"/>
      <c r="DW31" s="121"/>
      <c r="DX31" s="121"/>
      <c r="DY31" s="121"/>
      <c r="DZ31" s="121"/>
      <c r="EA31" s="121"/>
      <c r="EB31" s="121"/>
      <c r="EC31" s="121"/>
      <c r="ED31" s="121"/>
      <c r="EE31" s="121"/>
      <c r="EF31" s="121"/>
      <c r="EG31" s="121"/>
      <c r="EH31" s="121"/>
    </row>
    <row r="32" spans="1:138" s="122" customFormat="1" ht="23.4">
      <c r="A32" s="5">
        <v>31</v>
      </c>
      <c r="B32" s="236" t="s">
        <v>260</v>
      </c>
      <c r="C32" s="12" t="s">
        <v>267</v>
      </c>
      <c r="D32" s="275" t="s">
        <v>299</v>
      </c>
      <c r="E32" s="12"/>
      <c r="F32" s="12"/>
      <c r="G32" s="12"/>
      <c r="H32" s="9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281">
        <v>500</v>
      </c>
      <c r="AY32" s="13"/>
      <c r="AZ32" s="13">
        <v>500</v>
      </c>
      <c r="BA32" s="6"/>
      <c r="BB32" s="121"/>
      <c r="BC32" s="121"/>
      <c r="BD32" s="121"/>
      <c r="BE32" s="121"/>
      <c r="BF32" s="121"/>
      <c r="BG32" s="121"/>
      <c r="BH32" s="121"/>
      <c r="BI32" s="121"/>
      <c r="BJ32" s="121"/>
      <c r="BK32" s="121"/>
      <c r="BL32" s="121"/>
      <c r="BM32" s="121"/>
      <c r="BN32" s="121"/>
      <c r="BO32" s="121"/>
      <c r="BP32" s="121"/>
      <c r="BQ32" s="121"/>
      <c r="BR32" s="121"/>
      <c r="BS32" s="121"/>
      <c r="BT32" s="121"/>
      <c r="BU32" s="121"/>
      <c r="BV32" s="121"/>
      <c r="BW32" s="121"/>
      <c r="BX32" s="121"/>
      <c r="BY32" s="121"/>
      <c r="BZ32" s="121"/>
      <c r="CA32" s="121"/>
      <c r="CB32" s="121"/>
      <c r="CC32" s="121"/>
      <c r="CD32" s="121"/>
      <c r="CE32" s="121"/>
      <c r="CF32" s="121"/>
      <c r="CG32" s="121"/>
      <c r="CH32" s="121"/>
      <c r="CI32" s="121"/>
      <c r="CJ32" s="121"/>
      <c r="CK32" s="121"/>
      <c r="CL32" s="121"/>
      <c r="CM32" s="121"/>
      <c r="CN32" s="121"/>
      <c r="CO32" s="121"/>
      <c r="CP32" s="121"/>
      <c r="CQ32" s="121"/>
      <c r="CR32" s="121"/>
      <c r="CS32" s="121"/>
      <c r="CT32" s="121"/>
      <c r="CU32" s="121"/>
      <c r="CV32" s="121"/>
      <c r="CW32" s="121"/>
      <c r="CX32" s="121"/>
      <c r="CY32" s="121"/>
      <c r="CZ32" s="121"/>
      <c r="DA32" s="121"/>
      <c r="DB32" s="121"/>
      <c r="DC32" s="121"/>
      <c r="DD32" s="121"/>
      <c r="DE32" s="121"/>
      <c r="DF32" s="121"/>
      <c r="DG32" s="121"/>
      <c r="DH32" s="121"/>
      <c r="DI32" s="121"/>
      <c r="DJ32" s="121"/>
      <c r="DK32" s="121"/>
      <c r="DL32" s="121"/>
      <c r="DM32" s="121"/>
      <c r="DN32" s="121"/>
      <c r="DO32" s="121"/>
      <c r="DP32" s="121"/>
      <c r="DQ32" s="121"/>
      <c r="DR32" s="121"/>
      <c r="DS32" s="121"/>
      <c r="DT32" s="121"/>
      <c r="DU32" s="121"/>
      <c r="DV32" s="121"/>
      <c r="DW32" s="121"/>
      <c r="DX32" s="121"/>
      <c r="DY32" s="121"/>
      <c r="DZ32" s="121"/>
      <c r="EA32" s="121"/>
      <c r="EB32" s="121"/>
      <c r="EC32" s="121"/>
      <c r="ED32" s="121"/>
      <c r="EE32" s="121"/>
      <c r="EF32" s="121"/>
      <c r="EG32" s="121"/>
      <c r="EH32" s="121"/>
    </row>
    <row r="33" spans="1:138" s="122" customFormat="1" ht="23.4">
      <c r="A33" s="5">
        <v>33</v>
      </c>
      <c r="B33" s="236" t="s">
        <v>274</v>
      </c>
      <c r="C33" s="12" t="s">
        <v>298</v>
      </c>
      <c r="D33" s="12" t="s">
        <v>322</v>
      </c>
      <c r="E33" s="12"/>
      <c r="F33" s="12"/>
      <c r="G33" s="12"/>
      <c r="H33" s="9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281">
        <v>1000</v>
      </c>
      <c r="AY33" s="13"/>
      <c r="AZ33" s="13">
        <v>500</v>
      </c>
      <c r="BA33" s="6"/>
      <c r="BB33" s="121"/>
      <c r="BC33" s="121"/>
      <c r="BD33" s="121"/>
      <c r="BE33" s="121"/>
      <c r="BF33" s="121"/>
      <c r="BG33" s="121"/>
      <c r="BH33" s="121"/>
      <c r="BI33" s="121"/>
      <c r="BJ33" s="121"/>
      <c r="BK33" s="121"/>
      <c r="BL33" s="121"/>
      <c r="BM33" s="121"/>
      <c r="BN33" s="121"/>
      <c r="BO33" s="121"/>
      <c r="BP33" s="121"/>
      <c r="BQ33" s="121"/>
      <c r="BR33" s="121"/>
      <c r="BS33" s="121"/>
      <c r="BT33" s="121"/>
      <c r="BU33" s="121"/>
      <c r="BV33" s="121"/>
      <c r="BW33" s="121"/>
      <c r="BX33" s="121"/>
      <c r="BY33" s="121"/>
      <c r="BZ33" s="121"/>
      <c r="CA33" s="121"/>
      <c r="CB33" s="121"/>
      <c r="CC33" s="121"/>
      <c r="CD33" s="121"/>
      <c r="CE33" s="121"/>
      <c r="CF33" s="121"/>
      <c r="CG33" s="121"/>
      <c r="CH33" s="121"/>
      <c r="CI33" s="121"/>
      <c r="CJ33" s="121"/>
      <c r="CK33" s="121"/>
      <c r="CL33" s="121"/>
      <c r="CM33" s="121"/>
      <c r="CN33" s="121"/>
      <c r="CO33" s="121"/>
      <c r="CP33" s="121"/>
      <c r="CQ33" s="121"/>
      <c r="CR33" s="121"/>
      <c r="CS33" s="121"/>
      <c r="CT33" s="121"/>
      <c r="CU33" s="121"/>
      <c r="CV33" s="121"/>
      <c r="CW33" s="121"/>
      <c r="CX33" s="121"/>
      <c r="CY33" s="121"/>
      <c r="CZ33" s="121"/>
      <c r="DA33" s="121"/>
      <c r="DB33" s="121"/>
      <c r="DC33" s="121"/>
      <c r="DD33" s="121"/>
      <c r="DE33" s="121"/>
      <c r="DF33" s="121"/>
      <c r="DG33" s="121"/>
      <c r="DH33" s="121"/>
      <c r="DI33" s="121"/>
      <c r="DJ33" s="121"/>
      <c r="DK33" s="121"/>
      <c r="DL33" s="121"/>
      <c r="DM33" s="121"/>
      <c r="DN33" s="121"/>
      <c r="DO33" s="121"/>
      <c r="DP33" s="121"/>
      <c r="DQ33" s="121"/>
      <c r="DR33" s="121"/>
      <c r="DS33" s="121"/>
      <c r="DT33" s="121"/>
      <c r="DU33" s="121"/>
      <c r="DV33" s="121"/>
      <c r="DW33" s="121"/>
      <c r="DX33" s="121"/>
      <c r="DY33" s="121"/>
      <c r="DZ33" s="121"/>
      <c r="EA33" s="121"/>
      <c r="EB33" s="121"/>
      <c r="EC33" s="121"/>
      <c r="ED33" s="121"/>
      <c r="EE33" s="121"/>
      <c r="EF33" s="121"/>
      <c r="EG33" s="121"/>
      <c r="EH33" s="121"/>
    </row>
    <row r="34" spans="1:138" s="122" customFormat="1" ht="23.4">
      <c r="A34" s="5">
        <v>34</v>
      </c>
      <c r="B34" s="236" t="s">
        <v>277</v>
      </c>
      <c r="C34" s="12" t="s">
        <v>298</v>
      </c>
      <c r="D34" s="275" t="s">
        <v>299</v>
      </c>
      <c r="E34" s="12"/>
      <c r="F34" s="12"/>
      <c r="G34" s="12"/>
      <c r="H34" s="9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281">
        <v>500</v>
      </c>
      <c r="AY34" s="13"/>
      <c r="AZ34" s="13">
        <v>500</v>
      </c>
      <c r="BA34" s="6"/>
      <c r="BB34" s="121"/>
      <c r="BC34" s="121"/>
      <c r="BD34" s="121"/>
      <c r="BE34" s="121"/>
      <c r="BF34" s="121"/>
      <c r="BG34" s="121"/>
      <c r="BH34" s="121"/>
      <c r="BI34" s="121"/>
      <c r="BJ34" s="121"/>
      <c r="BK34" s="121"/>
      <c r="BL34" s="121"/>
      <c r="BM34" s="121"/>
      <c r="BN34" s="121"/>
      <c r="BO34" s="121"/>
      <c r="BP34" s="121"/>
      <c r="BQ34" s="121"/>
      <c r="BR34" s="121"/>
      <c r="BS34" s="121"/>
      <c r="BT34" s="121"/>
      <c r="BU34" s="121"/>
      <c r="BV34" s="121"/>
      <c r="BW34" s="121"/>
      <c r="BX34" s="121"/>
      <c r="BY34" s="121"/>
      <c r="BZ34" s="121"/>
      <c r="CA34" s="121"/>
      <c r="CB34" s="121"/>
      <c r="CC34" s="121"/>
      <c r="CD34" s="121"/>
      <c r="CE34" s="121"/>
      <c r="CF34" s="121"/>
      <c r="CG34" s="121"/>
      <c r="CH34" s="121"/>
      <c r="CI34" s="121"/>
      <c r="CJ34" s="121"/>
      <c r="CK34" s="121"/>
      <c r="CL34" s="121"/>
      <c r="CM34" s="121"/>
      <c r="CN34" s="121"/>
      <c r="CO34" s="121"/>
      <c r="CP34" s="121"/>
      <c r="CQ34" s="121"/>
      <c r="CR34" s="121"/>
      <c r="CS34" s="121"/>
      <c r="CT34" s="121"/>
      <c r="CU34" s="121"/>
      <c r="CV34" s="121"/>
      <c r="CW34" s="121"/>
      <c r="CX34" s="121"/>
      <c r="CY34" s="121"/>
      <c r="CZ34" s="121"/>
      <c r="DA34" s="121"/>
      <c r="DB34" s="121"/>
      <c r="DC34" s="121"/>
      <c r="DD34" s="121"/>
      <c r="DE34" s="121"/>
      <c r="DF34" s="121"/>
      <c r="DG34" s="121"/>
      <c r="DH34" s="121"/>
      <c r="DI34" s="121"/>
      <c r="DJ34" s="121"/>
      <c r="DK34" s="121"/>
      <c r="DL34" s="121"/>
      <c r="DM34" s="121"/>
      <c r="DN34" s="121"/>
      <c r="DO34" s="121"/>
      <c r="DP34" s="121"/>
      <c r="DQ34" s="121"/>
      <c r="DR34" s="121"/>
      <c r="DS34" s="121"/>
      <c r="DT34" s="121"/>
      <c r="DU34" s="121"/>
      <c r="DV34" s="121"/>
      <c r="DW34" s="121"/>
      <c r="DX34" s="121"/>
      <c r="DY34" s="121"/>
      <c r="DZ34" s="121"/>
      <c r="EA34" s="121"/>
      <c r="EB34" s="121"/>
      <c r="EC34" s="121"/>
      <c r="ED34" s="121"/>
      <c r="EE34" s="121"/>
      <c r="EF34" s="121"/>
      <c r="EG34" s="121"/>
      <c r="EH34" s="121"/>
    </row>
    <row r="35" spans="1:138" s="122" customFormat="1" ht="23.4">
      <c r="A35" s="5">
        <v>35</v>
      </c>
      <c r="B35" s="236" t="s">
        <v>278</v>
      </c>
      <c r="C35" s="12" t="s">
        <v>298</v>
      </c>
      <c r="D35" s="275" t="s">
        <v>299</v>
      </c>
      <c r="E35" s="12"/>
      <c r="F35" s="12"/>
      <c r="G35" s="12"/>
      <c r="H35" s="9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281">
        <v>500</v>
      </c>
      <c r="AY35" s="13"/>
      <c r="AZ35" s="13">
        <v>500</v>
      </c>
      <c r="BA35" s="6"/>
      <c r="BB35" s="121"/>
      <c r="BC35" s="121"/>
      <c r="BD35" s="121"/>
      <c r="BE35" s="121"/>
      <c r="BF35" s="121"/>
      <c r="BG35" s="121"/>
      <c r="BH35" s="121"/>
      <c r="BI35" s="121"/>
      <c r="BJ35" s="121"/>
      <c r="BK35" s="121"/>
      <c r="BL35" s="121"/>
      <c r="BM35" s="121"/>
      <c r="BN35" s="121"/>
      <c r="BO35" s="121"/>
      <c r="BP35" s="121"/>
      <c r="BQ35" s="121"/>
      <c r="BR35" s="121"/>
      <c r="BS35" s="121"/>
      <c r="BT35" s="121"/>
      <c r="BU35" s="121"/>
      <c r="BV35" s="121"/>
      <c r="BW35" s="121"/>
      <c r="BX35" s="121"/>
      <c r="BY35" s="121"/>
      <c r="BZ35" s="121"/>
      <c r="CA35" s="121"/>
      <c r="CB35" s="121"/>
      <c r="CC35" s="121"/>
      <c r="CD35" s="121"/>
      <c r="CE35" s="121"/>
      <c r="CF35" s="121"/>
      <c r="CG35" s="121"/>
      <c r="CH35" s="121"/>
      <c r="CI35" s="121"/>
      <c r="CJ35" s="121"/>
      <c r="CK35" s="121"/>
      <c r="CL35" s="121"/>
      <c r="CM35" s="121"/>
      <c r="CN35" s="121"/>
      <c r="CO35" s="121"/>
      <c r="CP35" s="121"/>
      <c r="CQ35" s="121"/>
      <c r="CR35" s="121"/>
      <c r="CS35" s="121"/>
      <c r="CT35" s="121"/>
      <c r="CU35" s="121"/>
      <c r="CV35" s="121"/>
      <c r="CW35" s="121"/>
      <c r="CX35" s="121"/>
      <c r="CY35" s="121"/>
      <c r="CZ35" s="121"/>
      <c r="DA35" s="121"/>
      <c r="DB35" s="121"/>
      <c r="DC35" s="121"/>
      <c r="DD35" s="121"/>
      <c r="DE35" s="121"/>
      <c r="DF35" s="121"/>
      <c r="DG35" s="121"/>
      <c r="DH35" s="121"/>
      <c r="DI35" s="121"/>
      <c r="DJ35" s="121"/>
      <c r="DK35" s="121"/>
      <c r="DL35" s="121"/>
      <c r="DM35" s="121"/>
      <c r="DN35" s="121"/>
      <c r="DO35" s="121"/>
      <c r="DP35" s="121"/>
      <c r="DQ35" s="121"/>
      <c r="DR35" s="121"/>
      <c r="DS35" s="121"/>
      <c r="DT35" s="121"/>
      <c r="DU35" s="121"/>
      <c r="DV35" s="121"/>
      <c r="DW35" s="121"/>
      <c r="DX35" s="121"/>
      <c r="DY35" s="121"/>
      <c r="DZ35" s="121"/>
      <c r="EA35" s="121"/>
      <c r="EB35" s="121"/>
      <c r="EC35" s="121"/>
      <c r="ED35" s="121"/>
      <c r="EE35" s="121"/>
      <c r="EF35" s="121"/>
      <c r="EG35" s="121"/>
      <c r="EH35" s="121"/>
    </row>
    <row r="36" spans="1:138" s="122" customFormat="1" ht="23.4">
      <c r="A36" s="5">
        <v>36</v>
      </c>
      <c r="B36" s="236" t="s">
        <v>293</v>
      </c>
      <c r="C36" s="12" t="s">
        <v>322</v>
      </c>
      <c r="D36" s="12"/>
      <c r="E36" s="12"/>
      <c r="F36" s="12"/>
      <c r="G36" s="12"/>
      <c r="H36" s="9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283">
        <v>500</v>
      </c>
      <c r="AY36" s="13"/>
      <c r="AZ36" s="13">
        <v>500</v>
      </c>
      <c r="BA36" s="6"/>
      <c r="BB36" s="121"/>
      <c r="BC36" s="121"/>
      <c r="BD36" s="121"/>
      <c r="BE36" s="121"/>
      <c r="BF36" s="121"/>
      <c r="BG36" s="121"/>
      <c r="BH36" s="121"/>
      <c r="BI36" s="121"/>
      <c r="BJ36" s="121"/>
      <c r="BK36" s="121"/>
      <c r="BL36" s="121"/>
      <c r="BM36" s="121"/>
      <c r="BN36" s="121"/>
      <c r="BO36" s="121"/>
      <c r="BP36" s="121"/>
      <c r="BQ36" s="121"/>
      <c r="BR36" s="121"/>
      <c r="BS36" s="121"/>
      <c r="BT36" s="121"/>
      <c r="BU36" s="121"/>
      <c r="BV36" s="121"/>
      <c r="BW36" s="121"/>
      <c r="BX36" s="121"/>
      <c r="BY36" s="121"/>
      <c r="BZ36" s="121"/>
      <c r="CA36" s="121"/>
      <c r="CB36" s="121"/>
      <c r="CC36" s="121"/>
      <c r="CD36" s="121"/>
      <c r="CE36" s="121"/>
      <c r="CF36" s="121"/>
      <c r="CG36" s="121"/>
      <c r="CH36" s="121"/>
      <c r="CI36" s="121"/>
      <c r="CJ36" s="121"/>
      <c r="CK36" s="121"/>
      <c r="CL36" s="121"/>
      <c r="CM36" s="121"/>
      <c r="CN36" s="121"/>
      <c r="CO36" s="121"/>
      <c r="CP36" s="121"/>
      <c r="CQ36" s="121"/>
      <c r="CR36" s="121"/>
      <c r="CS36" s="121"/>
      <c r="CT36" s="121"/>
      <c r="CU36" s="121"/>
      <c r="CV36" s="121"/>
      <c r="CW36" s="121"/>
      <c r="CX36" s="121"/>
      <c r="CY36" s="121"/>
      <c r="CZ36" s="121"/>
      <c r="DA36" s="121"/>
      <c r="DB36" s="121"/>
      <c r="DC36" s="121"/>
      <c r="DD36" s="121"/>
      <c r="DE36" s="121"/>
      <c r="DF36" s="121"/>
      <c r="DG36" s="121"/>
      <c r="DH36" s="121"/>
      <c r="DI36" s="121"/>
      <c r="DJ36" s="121"/>
      <c r="DK36" s="121"/>
      <c r="DL36" s="121"/>
      <c r="DM36" s="121"/>
      <c r="DN36" s="121"/>
      <c r="DO36" s="121"/>
      <c r="DP36" s="121"/>
      <c r="DQ36" s="121"/>
      <c r="DR36" s="121"/>
      <c r="DS36" s="121"/>
      <c r="DT36" s="121"/>
      <c r="DU36" s="121"/>
      <c r="DV36" s="121"/>
      <c r="DW36" s="121"/>
      <c r="DX36" s="121"/>
      <c r="DY36" s="121"/>
      <c r="DZ36" s="121"/>
      <c r="EA36" s="121"/>
      <c r="EB36" s="121"/>
      <c r="EC36" s="121"/>
      <c r="ED36" s="121"/>
      <c r="EE36" s="121"/>
      <c r="EF36" s="121"/>
      <c r="EG36" s="121"/>
      <c r="EH36" s="121"/>
    </row>
    <row r="37" spans="1:138" s="122" customFormat="1" ht="23.4">
      <c r="A37" s="5">
        <v>37</v>
      </c>
      <c r="B37" s="236" t="s">
        <v>294</v>
      </c>
      <c r="C37" s="12" t="s">
        <v>322</v>
      </c>
      <c r="D37" s="12"/>
      <c r="E37" s="12"/>
      <c r="F37" s="12"/>
      <c r="G37" s="12"/>
      <c r="H37" s="9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283">
        <v>500</v>
      </c>
      <c r="AY37" s="13"/>
      <c r="AZ37" s="13">
        <v>500</v>
      </c>
      <c r="BA37" s="6"/>
      <c r="BB37" s="121"/>
      <c r="BC37" s="121"/>
      <c r="BD37" s="121"/>
      <c r="BE37" s="121"/>
      <c r="BF37" s="121"/>
      <c r="BG37" s="121"/>
      <c r="BH37" s="121"/>
      <c r="BI37" s="121"/>
      <c r="BJ37" s="121"/>
      <c r="BK37" s="121"/>
      <c r="BL37" s="121"/>
      <c r="BM37" s="121"/>
      <c r="BN37" s="121"/>
      <c r="BO37" s="121"/>
      <c r="BP37" s="121"/>
      <c r="BQ37" s="121"/>
      <c r="BR37" s="121"/>
      <c r="BS37" s="121"/>
      <c r="BT37" s="121"/>
      <c r="BU37" s="121"/>
      <c r="BV37" s="121"/>
      <c r="BW37" s="121"/>
      <c r="BX37" s="121"/>
      <c r="BY37" s="121"/>
      <c r="BZ37" s="121"/>
      <c r="CA37" s="121"/>
      <c r="CB37" s="121"/>
      <c r="CC37" s="121"/>
      <c r="CD37" s="121"/>
      <c r="CE37" s="121"/>
      <c r="CF37" s="121"/>
      <c r="CG37" s="121"/>
      <c r="CH37" s="121"/>
      <c r="CI37" s="121"/>
      <c r="CJ37" s="121"/>
      <c r="CK37" s="121"/>
      <c r="CL37" s="121"/>
      <c r="CM37" s="121"/>
      <c r="CN37" s="121"/>
      <c r="CO37" s="121"/>
      <c r="CP37" s="121"/>
      <c r="CQ37" s="121"/>
      <c r="CR37" s="121"/>
      <c r="CS37" s="121"/>
      <c r="CT37" s="121"/>
      <c r="CU37" s="121"/>
      <c r="CV37" s="121"/>
      <c r="CW37" s="121"/>
      <c r="CX37" s="121"/>
      <c r="CY37" s="121"/>
      <c r="CZ37" s="121"/>
      <c r="DA37" s="121"/>
      <c r="DB37" s="121"/>
      <c r="DC37" s="121"/>
      <c r="DD37" s="121"/>
      <c r="DE37" s="121"/>
      <c r="DF37" s="121"/>
      <c r="DG37" s="121"/>
      <c r="DH37" s="121"/>
      <c r="DI37" s="121"/>
      <c r="DJ37" s="121"/>
      <c r="DK37" s="121"/>
      <c r="DL37" s="121"/>
      <c r="DM37" s="121"/>
      <c r="DN37" s="121"/>
      <c r="DO37" s="121"/>
      <c r="DP37" s="121"/>
      <c r="DQ37" s="121"/>
      <c r="DR37" s="121"/>
      <c r="DS37" s="121"/>
      <c r="DT37" s="121"/>
      <c r="DU37" s="121"/>
      <c r="DV37" s="121"/>
      <c r="DW37" s="121"/>
      <c r="DX37" s="121"/>
      <c r="DY37" s="121"/>
      <c r="DZ37" s="121"/>
      <c r="EA37" s="121"/>
      <c r="EB37" s="121"/>
      <c r="EC37" s="121"/>
      <c r="ED37" s="121"/>
      <c r="EE37" s="121"/>
      <c r="EF37" s="121"/>
      <c r="EG37" s="121"/>
      <c r="EH37" s="121"/>
    </row>
    <row r="38" spans="1:138" s="122" customFormat="1" ht="23.4">
      <c r="A38" s="5">
        <v>38</v>
      </c>
      <c r="B38" s="236" t="s">
        <v>295</v>
      </c>
      <c r="C38" s="12" t="s">
        <v>322</v>
      </c>
      <c r="D38" s="12"/>
      <c r="E38" s="12"/>
      <c r="F38" s="12"/>
      <c r="G38" s="12"/>
      <c r="H38" s="9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283">
        <v>500</v>
      </c>
      <c r="AY38" s="13"/>
      <c r="AZ38" s="13">
        <v>500</v>
      </c>
      <c r="BA38" s="6"/>
      <c r="BB38" s="121"/>
      <c r="BC38" s="121"/>
      <c r="BD38" s="121"/>
      <c r="BE38" s="121"/>
      <c r="BF38" s="121"/>
      <c r="BG38" s="121"/>
      <c r="BH38" s="121"/>
      <c r="BI38" s="121"/>
      <c r="BJ38" s="121"/>
      <c r="BK38" s="121"/>
      <c r="BL38" s="121"/>
      <c r="BM38" s="121"/>
      <c r="BN38" s="121"/>
      <c r="BO38" s="121"/>
      <c r="BP38" s="121"/>
      <c r="BQ38" s="121"/>
      <c r="BR38" s="121"/>
      <c r="BS38" s="121"/>
      <c r="BT38" s="121"/>
      <c r="BU38" s="121"/>
      <c r="BV38" s="121"/>
      <c r="BW38" s="121"/>
      <c r="BX38" s="121"/>
      <c r="BY38" s="121"/>
      <c r="BZ38" s="121"/>
      <c r="CA38" s="121"/>
      <c r="CB38" s="121"/>
      <c r="CC38" s="121"/>
      <c r="CD38" s="121"/>
      <c r="CE38" s="121"/>
      <c r="CF38" s="121"/>
      <c r="CG38" s="121"/>
      <c r="CH38" s="121"/>
      <c r="CI38" s="121"/>
      <c r="CJ38" s="121"/>
      <c r="CK38" s="121"/>
      <c r="CL38" s="121"/>
      <c r="CM38" s="121"/>
      <c r="CN38" s="121"/>
      <c r="CO38" s="121"/>
      <c r="CP38" s="121"/>
      <c r="CQ38" s="121"/>
      <c r="CR38" s="121"/>
      <c r="CS38" s="121"/>
      <c r="CT38" s="121"/>
      <c r="CU38" s="121"/>
      <c r="CV38" s="121"/>
      <c r="CW38" s="121"/>
      <c r="CX38" s="121"/>
      <c r="CY38" s="121"/>
      <c r="CZ38" s="121"/>
      <c r="DA38" s="121"/>
      <c r="DB38" s="121"/>
      <c r="DC38" s="121"/>
      <c r="DD38" s="121"/>
      <c r="DE38" s="121"/>
      <c r="DF38" s="121"/>
      <c r="DG38" s="121"/>
      <c r="DH38" s="121"/>
      <c r="DI38" s="121"/>
      <c r="DJ38" s="121"/>
      <c r="DK38" s="121"/>
      <c r="DL38" s="121"/>
      <c r="DM38" s="121"/>
      <c r="DN38" s="121"/>
      <c r="DO38" s="121"/>
      <c r="DP38" s="121"/>
      <c r="DQ38" s="121"/>
      <c r="DR38" s="121"/>
      <c r="DS38" s="121"/>
      <c r="DT38" s="121"/>
      <c r="DU38" s="121"/>
      <c r="DV38" s="121"/>
      <c r="DW38" s="121"/>
      <c r="DX38" s="121"/>
      <c r="DY38" s="121"/>
      <c r="DZ38" s="121"/>
      <c r="EA38" s="121"/>
      <c r="EB38" s="121"/>
      <c r="EC38" s="121"/>
      <c r="ED38" s="121"/>
      <c r="EE38" s="121"/>
      <c r="EF38" s="121"/>
      <c r="EG38" s="121"/>
      <c r="EH38" s="121"/>
    </row>
    <row r="39" spans="1:138" s="122" customFormat="1" ht="23.4">
      <c r="A39" s="5">
        <v>39</v>
      </c>
      <c r="B39" s="236" t="s">
        <v>300</v>
      </c>
      <c r="C39" s="12" t="s">
        <v>322</v>
      </c>
      <c r="D39" s="12"/>
      <c r="E39" s="12"/>
      <c r="F39" s="12"/>
      <c r="G39" s="12"/>
      <c r="H39" s="9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283">
        <v>500</v>
      </c>
      <c r="AY39" s="13"/>
      <c r="AZ39" s="13">
        <v>500</v>
      </c>
      <c r="BA39" s="6"/>
      <c r="BB39" s="121"/>
      <c r="BC39" s="121"/>
      <c r="BD39" s="121"/>
      <c r="BE39" s="121"/>
      <c r="BF39" s="121"/>
      <c r="BG39" s="121"/>
      <c r="BH39" s="121"/>
      <c r="BI39" s="121"/>
      <c r="BJ39" s="121"/>
      <c r="BK39" s="121"/>
      <c r="BL39" s="121"/>
      <c r="BM39" s="121"/>
      <c r="BN39" s="121"/>
      <c r="BO39" s="121"/>
      <c r="BP39" s="121"/>
      <c r="BQ39" s="121"/>
      <c r="BR39" s="121"/>
      <c r="BS39" s="121"/>
      <c r="BT39" s="121"/>
      <c r="BU39" s="121"/>
      <c r="BV39" s="121"/>
      <c r="BW39" s="121"/>
      <c r="BX39" s="121"/>
      <c r="BY39" s="121"/>
      <c r="BZ39" s="121"/>
      <c r="CA39" s="121"/>
      <c r="CB39" s="121"/>
      <c r="CC39" s="121"/>
      <c r="CD39" s="121"/>
      <c r="CE39" s="121"/>
      <c r="CF39" s="121"/>
      <c r="CG39" s="121"/>
      <c r="CH39" s="121"/>
      <c r="CI39" s="121"/>
      <c r="CJ39" s="121"/>
      <c r="CK39" s="121"/>
      <c r="CL39" s="121"/>
      <c r="CM39" s="121"/>
      <c r="CN39" s="121"/>
      <c r="CO39" s="121"/>
      <c r="CP39" s="121"/>
      <c r="CQ39" s="121"/>
      <c r="CR39" s="121"/>
      <c r="CS39" s="121"/>
      <c r="CT39" s="121"/>
      <c r="CU39" s="121"/>
      <c r="CV39" s="121"/>
      <c r="CW39" s="121"/>
      <c r="CX39" s="121"/>
      <c r="CY39" s="121"/>
      <c r="CZ39" s="121"/>
      <c r="DA39" s="121"/>
      <c r="DB39" s="121"/>
      <c r="DC39" s="121"/>
      <c r="DD39" s="121"/>
      <c r="DE39" s="121"/>
      <c r="DF39" s="121"/>
      <c r="DG39" s="121"/>
      <c r="DH39" s="121"/>
      <c r="DI39" s="121"/>
      <c r="DJ39" s="121"/>
      <c r="DK39" s="121"/>
      <c r="DL39" s="121"/>
      <c r="DM39" s="121"/>
      <c r="DN39" s="121"/>
      <c r="DO39" s="121"/>
      <c r="DP39" s="121"/>
      <c r="DQ39" s="121"/>
      <c r="DR39" s="121"/>
      <c r="DS39" s="121"/>
      <c r="DT39" s="121"/>
      <c r="DU39" s="121"/>
      <c r="DV39" s="121"/>
      <c r="DW39" s="121"/>
      <c r="DX39" s="121"/>
      <c r="DY39" s="121"/>
      <c r="DZ39" s="121"/>
      <c r="EA39" s="121"/>
      <c r="EB39" s="121"/>
      <c r="EC39" s="121"/>
      <c r="ED39" s="121"/>
      <c r="EE39" s="121"/>
      <c r="EF39" s="121"/>
      <c r="EG39" s="121"/>
      <c r="EH39" s="121"/>
    </row>
    <row r="40" spans="1:138" s="122" customFormat="1" ht="23.4">
      <c r="A40" s="5">
        <v>40</v>
      </c>
      <c r="B40" s="236" t="s">
        <v>313</v>
      </c>
      <c r="C40" s="12"/>
      <c r="D40" s="12"/>
      <c r="E40" s="12"/>
      <c r="F40" s="12"/>
      <c r="G40" s="12"/>
      <c r="H40" s="9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283"/>
      <c r="AY40" s="13"/>
      <c r="AZ40" s="13"/>
      <c r="BA40" s="6"/>
      <c r="BB40" s="121"/>
      <c r="BC40" s="121"/>
      <c r="BD40" s="121"/>
      <c r="BE40" s="121"/>
      <c r="BF40" s="121"/>
      <c r="BG40" s="121"/>
      <c r="BH40" s="121"/>
      <c r="BI40" s="121"/>
      <c r="BJ40" s="121"/>
      <c r="BK40" s="121"/>
      <c r="BL40" s="121"/>
      <c r="BM40" s="121"/>
      <c r="BN40" s="121"/>
      <c r="BO40" s="121"/>
      <c r="BP40" s="121"/>
      <c r="BQ40" s="121"/>
      <c r="BR40" s="121"/>
      <c r="BS40" s="121"/>
      <c r="BT40" s="121"/>
      <c r="BU40" s="121"/>
      <c r="BV40" s="121"/>
      <c r="BW40" s="121"/>
      <c r="BX40" s="121"/>
      <c r="BY40" s="121"/>
      <c r="BZ40" s="121"/>
      <c r="CA40" s="121"/>
      <c r="CB40" s="121"/>
      <c r="CC40" s="121"/>
      <c r="CD40" s="121"/>
      <c r="CE40" s="121"/>
      <c r="CF40" s="121"/>
      <c r="CG40" s="121"/>
      <c r="CH40" s="121"/>
      <c r="CI40" s="121"/>
      <c r="CJ40" s="121"/>
      <c r="CK40" s="121"/>
      <c r="CL40" s="121"/>
      <c r="CM40" s="121"/>
      <c r="CN40" s="121"/>
      <c r="CO40" s="121"/>
      <c r="CP40" s="121"/>
      <c r="CQ40" s="121"/>
      <c r="CR40" s="121"/>
      <c r="CS40" s="121"/>
      <c r="CT40" s="121"/>
      <c r="CU40" s="121"/>
      <c r="CV40" s="121"/>
      <c r="CW40" s="121"/>
      <c r="CX40" s="121"/>
      <c r="CY40" s="121"/>
      <c r="CZ40" s="121"/>
      <c r="DA40" s="121"/>
      <c r="DB40" s="121"/>
      <c r="DC40" s="121"/>
      <c r="DD40" s="121"/>
      <c r="DE40" s="121"/>
      <c r="DF40" s="121"/>
      <c r="DG40" s="121"/>
      <c r="DH40" s="121"/>
      <c r="DI40" s="121"/>
      <c r="DJ40" s="121"/>
      <c r="DK40" s="121"/>
      <c r="DL40" s="121"/>
      <c r="DM40" s="121"/>
      <c r="DN40" s="121"/>
      <c r="DO40" s="121"/>
      <c r="DP40" s="121"/>
      <c r="DQ40" s="121"/>
      <c r="DR40" s="121"/>
      <c r="DS40" s="121"/>
      <c r="DT40" s="121"/>
      <c r="DU40" s="121"/>
      <c r="DV40" s="121"/>
      <c r="DW40" s="121"/>
      <c r="DX40" s="121"/>
      <c r="DY40" s="121"/>
      <c r="DZ40" s="121"/>
      <c r="EA40" s="121"/>
      <c r="EB40" s="121"/>
      <c r="EC40" s="121"/>
      <c r="ED40" s="121"/>
      <c r="EE40" s="121"/>
      <c r="EF40" s="121"/>
      <c r="EG40" s="121"/>
      <c r="EH40" s="121"/>
    </row>
    <row r="41" spans="1:138" s="122" customFormat="1" ht="23.4">
      <c r="A41" s="5">
        <v>41</v>
      </c>
      <c r="B41" s="236" t="s">
        <v>314</v>
      </c>
      <c r="C41" s="12"/>
      <c r="D41" s="12"/>
      <c r="E41" s="12"/>
      <c r="F41" s="12"/>
      <c r="G41" s="12"/>
      <c r="H41" s="9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283"/>
      <c r="AY41" s="13"/>
      <c r="AZ41" s="13"/>
      <c r="BA41" s="6"/>
      <c r="BB41" s="121"/>
      <c r="BC41" s="121"/>
      <c r="BD41" s="121"/>
      <c r="BE41" s="121"/>
      <c r="BF41" s="121"/>
      <c r="BG41" s="121"/>
      <c r="BH41" s="121"/>
      <c r="BI41" s="121"/>
      <c r="BJ41" s="121"/>
      <c r="BK41" s="121"/>
      <c r="BL41" s="121"/>
      <c r="BM41" s="121"/>
      <c r="BN41" s="121"/>
      <c r="BO41" s="121"/>
      <c r="BP41" s="121"/>
      <c r="BQ41" s="121"/>
      <c r="BR41" s="121"/>
      <c r="BS41" s="121"/>
      <c r="BT41" s="121"/>
      <c r="BU41" s="121"/>
      <c r="BV41" s="121"/>
      <c r="BW41" s="121"/>
      <c r="BX41" s="121"/>
      <c r="BY41" s="121"/>
      <c r="BZ41" s="121"/>
      <c r="CA41" s="121"/>
      <c r="CB41" s="121"/>
      <c r="CC41" s="121"/>
      <c r="CD41" s="121"/>
      <c r="CE41" s="121"/>
      <c r="CF41" s="121"/>
      <c r="CG41" s="121"/>
      <c r="CH41" s="121"/>
      <c r="CI41" s="121"/>
      <c r="CJ41" s="121"/>
      <c r="CK41" s="121"/>
      <c r="CL41" s="121"/>
      <c r="CM41" s="121"/>
      <c r="CN41" s="121"/>
      <c r="CO41" s="121"/>
      <c r="CP41" s="121"/>
      <c r="CQ41" s="121"/>
      <c r="CR41" s="121"/>
      <c r="CS41" s="121"/>
      <c r="CT41" s="121"/>
      <c r="CU41" s="121"/>
      <c r="CV41" s="121"/>
      <c r="CW41" s="121"/>
      <c r="CX41" s="121"/>
      <c r="CY41" s="121"/>
      <c r="CZ41" s="121"/>
      <c r="DA41" s="121"/>
      <c r="DB41" s="121"/>
      <c r="DC41" s="121"/>
      <c r="DD41" s="121"/>
      <c r="DE41" s="121"/>
      <c r="DF41" s="121"/>
      <c r="DG41" s="121"/>
      <c r="DH41" s="121"/>
      <c r="DI41" s="121"/>
      <c r="DJ41" s="121"/>
      <c r="DK41" s="121"/>
      <c r="DL41" s="121"/>
      <c r="DM41" s="121"/>
      <c r="DN41" s="121"/>
      <c r="DO41" s="121"/>
      <c r="DP41" s="121"/>
      <c r="DQ41" s="121"/>
      <c r="DR41" s="121"/>
      <c r="DS41" s="121"/>
      <c r="DT41" s="121"/>
      <c r="DU41" s="121"/>
      <c r="DV41" s="121"/>
      <c r="DW41" s="121"/>
      <c r="DX41" s="121"/>
      <c r="DY41" s="121"/>
      <c r="DZ41" s="121"/>
      <c r="EA41" s="121"/>
      <c r="EB41" s="121"/>
      <c r="EC41" s="121"/>
      <c r="ED41" s="121"/>
      <c r="EE41" s="121"/>
      <c r="EF41" s="121"/>
      <c r="EG41" s="121"/>
      <c r="EH41" s="121"/>
    </row>
    <row r="42" spans="1:138" s="122" customFormat="1" ht="23.4">
      <c r="A42" s="5">
        <v>42</v>
      </c>
      <c r="B42" s="236" t="s">
        <v>315</v>
      </c>
      <c r="C42" s="12"/>
      <c r="D42" s="12"/>
      <c r="E42" s="12"/>
      <c r="F42" s="12"/>
      <c r="G42" s="12"/>
      <c r="H42" s="9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283"/>
      <c r="AY42" s="13"/>
      <c r="AZ42" s="13"/>
      <c r="BA42" s="6"/>
      <c r="BB42" s="121"/>
      <c r="BC42" s="121"/>
      <c r="BD42" s="121"/>
      <c r="BE42" s="121"/>
      <c r="BF42" s="121"/>
      <c r="BG42" s="121"/>
      <c r="BH42" s="121"/>
      <c r="BI42" s="121"/>
      <c r="BJ42" s="121"/>
      <c r="BK42" s="121"/>
      <c r="BL42" s="121"/>
      <c r="BM42" s="121"/>
      <c r="BN42" s="121"/>
      <c r="BO42" s="121"/>
      <c r="BP42" s="121"/>
      <c r="BQ42" s="121"/>
      <c r="BR42" s="121"/>
      <c r="BS42" s="121"/>
      <c r="BT42" s="121"/>
      <c r="BU42" s="121"/>
      <c r="BV42" s="121"/>
      <c r="BW42" s="121"/>
      <c r="BX42" s="121"/>
      <c r="BY42" s="121"/>
      <c r="BZ42" s="121"/>
      <c r="CA42" s="121"/>
      <c r="CB42" s="121"/>
      <c r="CC42" s="121"/>
      <c r="CD42" s="121"/>
      <c r="CE42" s="121"/>
      <c r="CF42" s="121"/>
      <c r="CG42" s="121"/>
      <c r="CH42" s="121"/>
      <c r="CI42" s="121"/>
      <c r="CJ42" s="121"/>
      <c r="CK42" s="121"/>
      <c r="CL42" s="121"/>
      <c r="CM42" s="121"/>
      <c r="CN42" s="121"/>
      <c r="CO42" s="121"/>
      <c r="CP42" s="121"/>
      <c r="CQ42" s="121"/>
      <c r="CR42" s="121"/>
      <c r="CS42" s="121"/>
      <c r="CT42" s="121"/>
      <c r="CU42" s="121"/>
      <c r="CV42" s="121"/>
      <c r="CW42" s="121"/>
      <c r="CX42" s="121"/>
      <c r="CY42" s="121"/>
      <c r="CZ42" s="121"/>
      <c r="DA42" s="121"/>
      <c r="DB42" s="121"/>
      <c r="DC42" s="121"/>
      <c r="DD42" s="121"/>
      <c r="DE42" s="121"/>
      <c r="DF42" s="121"/>
      <c r="DG42" s="121"/>
      <c r="DH42" s="121"/>
      <c r="DI42" s="121"/>
      <c r="DJ42" s="121"/>
      <c r="DK42" s="121"/>
      <c r="DL42" s="121"/>
      <c r="DM42" s="121"/>
      <c r="DN42" s="121"/>
      <c r="DO42" s="121"/>
      <c r="DP42" s="121"/>
      <c r="DQ42" s="121"/>
      <c r="DR42" s="121"/>
      <c r="DS42" s="121"/>
      <c r="DT42" s="121"/>
      <c r="DU42" s="121"/>
      <c r="DV42" s="121"/>
      <c r="DW42" s="121"/>
      <c r="DX42" s="121"/>
      <c r="DY42" s="121"/>
      <c r="DZ42" s="121"/>
      <c r="EA42" s="121"/>
      <c r="EB42" s="121"/>
      <c r="EC42" s="121"/>
      <c r="ED42" s="121"/>
      <c r="EE42" s="121"/>
      <c r="EF42" s="121"/>
      <c r="EG42" s="121"/>
      <c r="EH42" s="121"/>
    </row>
    <row r="43" spans="1:138" ht="19.8">
      <c r="B43" s="4" t="s">
        <v>75</v>
      </c>
      <c r="C43" s="15"/>
      <c r="D43" s="15"/>
      <c r="E43" s="8"/>
      <c r="F43" s="8"/>
      <c r="G43" s="8"/>
      <c r="H43" s="8"/>
      <c r="I43" s="8"/>
      <c r="J43" s="8"/>
      <c r="K43" s="4" t="s">
        <v>76</v>
      </c>
      <c r="L43" s="8"/>
      <c r="M43" s="8"/>
      <c r="N43" s="8"/>
      <c r="O43" s="8"/>
      <c r="P43" s="8"/>
      <c r="Q43" s="8"/>
      <c r="R43" s="8"/>
      <c r="S43" s="8"/>
      <c r="T43" s="8"/>
    </row>
    <row r="44" spans="1:138" ht="19.8">
      <c r="B44" s="4" t="s">
        <v>77</v>
      </c>
      <c r="C44" s="15"/>
      <c r="D44" s="15"/>
      <c r="E44" s="8"/>
      <c r="F44" s="8"/>
      <c r="G44" s="8"/>
      <c r="H44" s="8"/>
      <c r="I44" s="8"/>
      <c r="J44" s="8"/>
      <c r="K44" s="4" t="s">
        <v>78</v>
      </c>
      <c r="L44" s="8"/>
      <c r="M44" s="8"/>
      <c r="N44" s="8"/>
      <c r="O44" s="8"/>
      <c r="P44" s="8"/>
      <c r="Q44" s="8"/>
      <c r="R44" s="8"/>
      <c r="S44" s="8"/>
      <c r="T44" s="8"/>
    </row>
  </sheetData>
  <mergeCells count="3">
    <mergeCell ref="A1:AZ1"/>
    <mergeCell ref="A2:AY2"/>
    <mergeCell ref="A3:AY3"/>
  </mergeCells>
  <phoneticPr fontId="5" type="noConversion"/>
  <pageMargins left="0.11811023622047245" right="0.19685039370078741" top="0.11811023622047245" bottom="0.15748031496062992" header="0.11811023622047245" footer="0.15748031496062992"/>
  <pageSetup paperSize="9" scale="90" orientation="landscape" verticalDpi="18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I31"/>
  <sheetViews>
    <sheetView topLeftCell="A4" zoomScale="70" zoomScaleNormal="70" workbookViewId="0">
      <pane xSplit="3" topLeftCell="D1" activePane="topRight" state="frozen"/>
      <selection pane="topRight" activeCell="AI26" sqref="AI26"/>
    </sheetView>
  </sheetViews>
  <sheetFormatPr defaultColWidth="9.109375" defaultRowHeight="23.4"/>
  <cols>
    <col min="1" max="1" width="3.5546875" style="1" customWidth="1"/>
    <col min="2" max="2" width="8.5546875" style="107" customWidth="1"/>
    <col min="3" max="3" width="27.109375" style="195" customWidth="1"/>
    <col min="4" max="8" width="6.6640625" style="195" customWidth="1"/>
    <col min="9" max="9" width="6.6640625" style="195" hidden="1" customWidth="1"/>
    <col min="10" max="34" width="6.6640625" style="195" customWidth="1"/>
    <col min="35" max="35" width="11.109375" style="195" customWidth="1"/>
    <col min="36" max="16384" width="9.109375" style="1"/>
  </cols>
  <sheetData>
    <row r="2" spans="2:35" ht="26.4">
      <c r="C2" s="337" t="s">
        <v>311</v>
      </c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7"/>
      <c r="Q2" s="337"/>
      <c r="R2" s="337"/>
      <c r="S2" s="337"/>
      <c r="T2" s="337"/>
      <c r="U2" s="337"/>
      <c r="V2" s="337"/>
      <c r="W2" s="337"/>
      <c r="X2" s="337"/>
      <c r="Y2" s="337"/>
      <c r="Z2" s="337"/>
      <c r="AA2" s="337"/>
      <c r="AB2" s="337"/>
      <c r="AC2" s="337"/>
      <c r="AD2" s="337"/>
      <c r="AE2" s="337"/>
      <c r="AF2" s="337"/>
      <c r="AG2" s="337"/>
      <c r="AH2" s="337"/>
      <c r="AI2" s="337"/>
    </row>
    <row r="3" spans="2:35" ht="24" thickBot="1">
      <c r="E3" s="196"/>
      <c r="F3" s="196"/>
      <c r="G3" s="196"/>
      <c r="H3" s="196"/>
      <c r="I3" s="196"/>
    </row>
    <row r="4" spans="2:35" ht="24" thickBot="1">
      <c r="B4" s="205" t="s">
        <v>2</v>
      </c>
      <c r="C4" s="206" t="s">
        <v>0</v>
      </c>
      <c r="D4" s="183">
        <v>26</v>
      </c>
      <c r="E4" s="197">
        <v>27</v>
      </c>
      <c r="F4" s="197">
        <v>28</v>
      </c>
      <c r="G4" s="197">
        <v>29</v>
      </c>
      <c r="H4" s="197">
        <v>30</v>
      </c>
      <c r="I4" s="197">
        <v>31</v>
      </c>
      <c r="J4" s="183">
        <v>1</v>
      </c>
      <c r="K4" s="197">
        <v>2</v>
      </c>
      <c r="L4" s="183">
        <v>3</v>
      </c>
      <c r="M4" s="197">
        <v>4</v>
      </c>
      <c r="N4" s="197">
        <v>5</v>
      </c>
      <c r="O4" s="197">
        <v>6</v>
      </c>
      <c r="P4" s="197">
        <v>7</v>
      </c>
      <c r="Q4" s="197">
        <v>8</v>
      </c>
      <c r="R4" s="197">
        <v>9</v>
      </c>
      <c r="S4" s="183">
        <v>10</v>
      </c>
      <c r="T4" s="197">
        <v>11</v>
      </c>
      <c r="U4" s="197">
        <v>12</v>
      </c>
      <c r="V4" s="197">
        <v>13</v>
      </c>
      <c r="W4" s="197">
        <v>14</v>
      </c>
      <c r="X4" s="197">
        <v>15</v>
      </c>
      <c r="Y4" s="197">
        <v>16</v>
      </c>
      <c r="Z4" s="183">
        <v>17</v>
      </c>
      <c r="AA4" s="197">
        <v>18</v>
      </c>
      <c r="AB4" s="197">
        <v>19</v>
      </c>
      <c r="AC4" s="197">
        <v>20</v>
      </c>
      <c r="AD4" s="197">
        <v>21</v>
      </c>
      <c r="AE4" s="197">
        <v>22</v>
      </c>
      <c r="AF4" s="197">
        <v>23</v>
      </c>
      <c r="AG4" s="183">
        <v>24</v>
      </c>
      <c r="AH4" s="197">
        <v>25</v>
      </c>
      <c r="AI4" s="207" t="s">
        <v>43</v>
      </c>
    </row>
    <row r="5" spans="2:35" ht="28.8">
      <c r="B5" s="208">
        <v>1</v>
      </c>
      <c r="C5" s="209" t="s">
        <v>167</v>
      </c>
      <c r="D5" s="265"/>
      <c r="E5" s="259">
        <v>1</v>
      </c>
      <c r="F5" s="259">
        <v>1</v>
      </c>
      <c r="G5" s="259">
        <v>1</v>
      </c>
      <c r="H5" s="259">
        <v>1</v>
      </c>
      <c r="I5" s="259"/>
      <c r="J5" s="265"/>
      <c r="K5" s="259">
        <v>1</v>
      </c>
      <c r="L5" s="265"/>
      <c r="M5" s="259">
        <v>1</v>
      </c>
      <c r="N5" s="259">
        <v>1</v>
      </c>
      <c r="O5" s="259">
        <v>1</v>
      </c>
      <c r="P5" s="259">
        <v>1</v>
      </c>
      <c r="Q5" s="259">
        <v>1</v>
      </c>
      <c r="R5" s="259">
        <v>1</v>
      </c>
      <c r="S5" s="265"/>
      <c r="T5" s="259">
        <v>1</v>
      </c>
      <c r="U5" s="259">
        <v>1</v>
      </c>
      <c r="V5" s="259">
        <v>1</v>
      </c>
      <c r="W5" s="259">
        <v>1</v>
      </c>
      <c r="X5" s="259">
        <v>1</v>
      </c>
      <c r="Y5" s="259">
        <v>1</v>
      </c>
      <c r="Z5" s="265"/>
      <c r="AA5" s="259">
        <v>1</v>
      </c>
      <c r="AB5" s="259">
        <v>1</v>
      </c>
      <c r="AC5" s="259">
        <v>1</v>
      </c>
      <c r="AD5" s="259">
        <v>1</v>
      </c>
      <c r="AE5" s="259">
        <v>1</v>
      </c>
      <c r="AF5" s="259">
        <v>1</v>
      </c>
      <c r="AG5" s="265"/>
      <c r="AH5" s="259">
        <v>1</v>
      </c>
      <c r="AI5" s="249">
        <f t="shared" ref="AI5:AI28" si="0">SUM(D5:AH5)</f>
        <v>24</v>
      </c>
    </row>
    <row r="6" spans="2:35" ht="27" customHeight="1">
      <c r="B6" s="208">
        <v>2</v>
      </c>
      <c r="C6" s="248" t="s">
        <v>121</v>
      </c>
      <c r="D6" s="265"/>
      <c r="E6" s="259">
        <v>1</v>
      </c>
      <c r="F6" s="259">
        <v>1</v>
      </c>
      <c r="G6" s="259">
        <v>1</v>
      </c>
      <c r="H6" s="259">
        <v>1</v>
      </c>
      <c r="I6" s="259"/>
      <c r="J6" s="265"/>
      <c r="K6" s="259">
        <v>1</v>
      </c>
      <c r="L6" s="265"/>
      <c r="M6" s="259">
        <v>1</v>
      </c>
      <c r="N6" s="259"/>
      <c r="O6" s="259">
        <v>1</v>
      </c>
      <c r="P6" s="259">
        <v>1</v>
      </c>
      <c r="Q6" s="259">
        <v>1</v>
      </c>
      <c r="R6" s="259">
        <v>1</v>
      </c>
      <c r="S6" s="265"/>
      <c r="T6" s="259">
        <v>1</v>
      </c>
      <c r="U6" s="259">
        <v>1</v>
      </c>
      <c r="V6" s="259">
        <v>1</v>
      </c>
      <c r="W6" s="259">
        <v>1</v>
      </c>
      <c r="X6" s="259">
        <v>1</v>
      </c>
      <c r="Y6" s="259">
        <v>1</v>
      </c>
      <c r="Z6" s="265"/>
      <c r="AA6" s="259">
        <v>1</v>
      </c>
      <c r="AB6" s="259">
        <v>1</v>
      </c>
      <c r="AC6" s="259">
        <v>1</v>
      </c>
      <c r="AD6" s="259">
        <v>1</v>
      </c>
      <c r="AE6" s="259">
        <v>1</v>
      </c>
      <c r="AF6" s="259">
        <v>1</v>
      </c>
      <c r="AG6" s="265"/>
      <c r="AH6" s="259">
        <v>1</v>
      </c>
      <c r="AI6" s="249">
        <f t="shared" si="0"/>
        <v>23</v>
      </c>
    </row>
    <row r="7" spans="2:35" ht="27" customHeight="1">
      <c r="B7" s="208">
        <v>3</v>
      </c>
      <c r="C7" s="248" t="s">
        <v>244</v>
      </c>
      <c r="D7" s="265"/>
      <c r="E7" s="259">
        <v>1</v>
      </c>
      <c r="F7" s="259">
        <v>1</v>
      </c>
      <c r="G7" s="259">
        <v>1</v>
      </c>
      <c r="H7" s="259">
        <v>1</v>
      </c>
      <c r="I7" s="259"/>
      <c r="J7" s="265"/>
      <c r="K7" s="259">
        <v>1</v>
      </c>
      <c r="L7" s="265"/>
      <c r="M7" s="259">
        <v>1</v>
      </c>
      <c r="N7" s="259">
        <v>1</v>
      </c>
      <c r="O7" s="259">
        <v>1</v>
      </c>
      <c r="P7" s="259">
        <v>1</v>
      </c>
      <c r="Q7" s="259">
        <v>1</v>
      </c>
      <c r="R7" s="259">
        <v>1</v>
      </c>
      <c r="S7" s="265"/>
      <c r="T7" s="259">
        <v>1</v>
      </c>
      <c r="U7" s="259">
        <v>1</v>
      </c>
      <c r="V7" s="259">
        <v>1</v>
      </c>
      <c r="W7" s="259">
        <v>1</v>
      </c>
      <c r="X7" s="259">
        <v>1</v>
      </c>
      <c r="Y7" s="259">
        <v>1</v>
      </c>
      <c r="Z7" s="265"/>
      <c r="AA7" s="259">
        <v>1</v>
      </c>
      <c r="AB7" s="259">
        <v>1</v>
      </c>
      <c r="AC7" s="259">
        <v>1</v>
      </c>
      <c r="AD7" s="259">
        <v>1</v>
      </c>
      <c r="AE7" s="259">
        <v>1</v>
      </c>
      <c r="AF7" s="259">
        <v>1</v>
      </c>
      <c r="AG7" s="265"/>
      <c r="AH7" s="259">
        <v>1</v>
      </c>
      <c r="AI7" s="249">
        <f t="shared" si="0"/>
        <v>24</v>
      </c>
    </row>
    <row r="8" spans="2:35" ht="27" customHeight="1">
      <c r="B8" s="208">
        <v>4</v>
      </c>
      <c r="C8" s="248" t="s">
        <v>223</v>
      </c>
      <c r="D8" s="265"/>
      <c r="E8" s="259">
        <v>1</v>
      </c>
      <c r="F8" s="259">
        <v>1</v>
      </c>
      <c r="G8" s="259">
        <v>1</v>
      </c>
      <c r="H8" s="259">
        <v>1</v>
      </c>
      <c r="I8" s="259"/>
      <c r="J8" s="265"/>
      <c r="K8" s="259">
        <v>1</v>
      </c>
      <c r="L8" s="265"/>
      <c r="M8" s="259">
        <v>1</v>
      </c>
      <c r="N8" s="259">
        <v>1</v>
      </c>
      <c r="O8" s="259">
        <v>1</v>
      </c>
      <c r="P8" s="259">
        <v>1</v>
      </c>
      <c r="Q8" s="259">
        <v>1</v>
      </c>
      <c r="R8" s="259">
        <v>1</v>
      </c>
      <c r="S8" s="265"/>
      <c r="T8" s="259">
        <v>1</v>
      </c>
      <c r="U8" s="259">
        <v>1</v>
      </c>
      <c r="V8" s="259">
        <v>1</v>
      </c>
      <c r="W8" s="259">
        <v>1</v>
      </c>
      <c r="X8" s="259">
        <v>1</v>
      </c>
      <c r="Y8" s="259">
        <v>1</v>
      </c>
      <c r="Z8" s="265"/>
      <c r="AA8" s="259">
        <v>1</v>
      </c>
      <c r="AB8" s="259">
        <v>1</v>
      </c>
      <c r="AC8" s="259">
        <v>1</v>
      </c>
      <c r="AD8" s="259">
        <v>1</v>
      </c>
      <c r="AE8" s="259">
        <v>1</v>
      </c>
      <c r="AF8" s="259">
        <v>1</v>
      </c>
      <c r="AG8" s="265"/>
      <c r="AH8" s="259">
        <v>1</v>
      </c>
      <c r="AI8" s="249">
        <f t="shared" si="0"/>
        <v>24</v>
      </c>
    </row>
    <row r="9" spans="2:35" ht="27" customHeight="1">
      <c r="B9" s="208">
        <v>5</v>
      </c>
      <c r="C9" s="248" t="s">
        <v>150</v>
      </c>
      <c r="D9" s="265"/>
      <c r="E9" s="259">
        <v>1</v>
      </c>
      <c r="F9" s="259">
        <v>1</v>
      </c>
      <c r="G9" s="259">
        <v>1</v>
      </c>
      <c r="H9" s="259">
        <v>1</v>
      </c>
      <c r="I9" s="259"/>
      <c r="J9" s="265"/>
      <c r="K9" s="259">
        <v>1</v>
      </c>
      <c r="L9" s="265"/>
      <c r="M9" s="259">
        <v>1</v>
      </c>
      <c r="N9" s="259"/>
      <c r="O9" s="259">
        <v>1</v>
      </c>
      <c r="P9" s="259">
        <v>1</v>
      </c>
      <c r="Q9" s="259">
        <v>1</v>
      </c>
      <c r="R9" s="259">
        <v>1</v>
      </c>
      <c r="S9" s="265"/>
      <c r="T9" s="259">
        <v>1</v>
      </c>
      <c r="U9" s="259">
        <v>1</v>
      </c>
      <c r="V9" s="259">
        <v>1</v>
      </c>
      <c r="W9" s="259">
        <v>1</v>
      </c>
      <c r="X9" s="259">
        <v>1</v>
      </c>
      <c r="Y9" s="259">
        <v>1</v>
      </c>
      <c r="Z9" s="265"/>
      <c r="AA9" s="259">
        <v>1</v>
      </c>
      <c r="AB9" s="259">
        <v>1</v>
      </c>
      <c r="AC9" s="259">
        <v>1</v>
      </c>
      <c r="AD9" s="259">
        <v>1</v>
      </c>
      <c r="AE9" s="259">
        <v>1</v>
      </c>
      <c r="AF9" s="259">
        <v>1</v>
      </c>
      <c r="AG9" s="265"/>
      <c r="AH9" s="259">
        <v>1</v>
      </c>
      <c r="AI9" s="249">
        <f t="shared" si="0"/>
        <v>23</v>
      </c>
    </row>
    <row r="10" spans="2:35" ht="27" customHeight="1">
      <c r="B10" s="208">
        <v>6</v>
      </c>
      <c r="C10" s="248" t="s">
        <v>209</v>
      </c>
      <c r="D10" s="265"/>
      <c r="E10" s="259">
        <v>1</v>
      </c>
      <c r="F10" s="259">
        <v>1</v>
      </c>
      <c r="G10" s="259">
        <v>1</v>
      </c>
      <c r="H10" s="259">
        <v>1</v>
      </c>
      <c r="I10" s="259"/>
      <c r="J10" s="265"/>
      <c r="K10" s="259">
        <v>1</v>
      </c>
      <c r="L10" s="265"/>
      <c r="M10" s="259">
        <v>1</v>
      </c>
      <c r="N10" s="259">
        <v>1</v>
      </c>
      <c r="O10" s="259">
        <v>1</v>
      </c>
      <c r="P10" s="259">
        <v>1</v>
      </c>
      <c r="Q10" s="259">
        <v>1</v>
      </c>
      <c r="R10" s="259">
        <v>1</v>
      </c>
      <c r="S10" s="265"/>
      <c r="T10" s="259">
        <v>1</v>
      </c>
      <c r="U10" s="259">
        <v>1</v>
      </c>
      <c r="V10" s="259">
        <v>1</v>
      </c>
      <c r="W10" s="259">
        <v>1</v>
      </c>
      <c r="X10" s="259">
        <v>1</v>
      </c>
      <c r="Y10" s="259">
        <v>1</v>
      </c>
      <c r="Z10" s="265"/>
      <c r="AA10" s="259">
        <v>1</v>
      </c>
      <c r="AB10" s="259"/>
      <c r="AC10" s="259"/>
      <c r="AD10" s="259">
        <v>1</v>
      </c>
      <c r="AE10" s="259">
        <v>1</v>
      </c>
      <c r="AF10" s="259">
        <v>1</v>
      </c>
      <c r="AG10" s="265"/>
      <c r="AH10" s="259">
        <v>1</v>
      </c>
      <c r="AI10" s="249">
        <f t="shared" si="0"/>
        <v>22</v>
      </c>
    </row>
    <row r="11" spans="2:35" ht="27" customHeight="1">
      <c r="B11" s="208">
        <v>7</v>
      </c>
      <c r="C11" s="248" t="s">
        <v>231</v>
      </c>
      <c r="D11" s="265"/>
      <c r="E11" s="259">
        <v>1</v>
      </c>
      <c r="F11" s="259">
        <v>1</v>
      </c>
      <c r="G11" s="259">
        <v>1</v>
      </c>
      <c r="H11" s="259">
        <v>1</v>
      </c>
      <c r="I11" s="259"/>
      <c r="J11" s="265"/>
      <c r="K11" s="259">
        <v>1</v>
      </c>
      <c r="L11" s="265"/>
      <c r="M11" s="259">
        <v>1</v>
      </c>
      <c r="N11" s="259">
        <v>1</v>
      </c>
      <c r="O11" s="259">
        <v>1</v>
      </c>
      <c r="P11" s="259">
        <v>1</v>
      </c>
      <c r="Q11" s="259">
        <v>1</v>
      </c>
      <c r="R11" s="259">
        <v>1</v>
      </c>
      <c r="S11" s="265"/>
      <c r="T11" s="259">
        <v>1</v>
      </c>
      <c r="U11" s="259">
        <v>1</v>
      </c>
      <c r="V11" s="259">
        <v>1</v>
      </c>
      <c r="W11" s="259">
        <v>1</v>
      </c>
      <c r="X11" s="259">
        <v>1</v>
      </c>
      <c r="Y11" s="259">
        <v>1</v>
      </c>
      <c r="Z11" s="265"/>
      <c r="AA11" s="259">
        <v>1</v>
      </c>
      <c r="AB11" s="259">
        <v>1</v>
      </c>
      <c r="AC11" s="259">
        <v>1</v>
      </c>
      <c r="AD11" s="259">
        <v>1</v>
      </c>
      <c r="AE11" s="259">
        <v>1</v>
      </c>
      <c r="AF11" s="259">
        <v>1</v>
      </c>
      <c r="AG11" s="265"/>
      <c r="AH11" s="259">
        <v>1</v>
      </c>
      <c r="AI11" s="249">
        <f t="shared" si="0"/>
        <v>24</v>
      </c>
    </row>
    <row r="12" spans="2:35" ht="27" customHeight="1">
      <c r="B12" s="208">
        <v>8</v>
      </c>
      <c r="C12" s="248" t="s">
        <v>245</v>
      </c>
      <c r="D12" s="265"/>
      <c r="E12" s="259">
        <v>1</v>
      </c>
      <c r="F12" s="259">
        <v>1</v>
      </c>
      <c r="G12" s="259">
        <v>1</v>
      </c>
      <c r="H12" s="259">
        <v>1</v>
      </c>
      <c r="I12" s="259"/>
      <c r="J12" s="265"/>
      <c r="K12" s="259">
        <v>1</v>
      </c>
      <c r="L12" s="265"/>
      <c r="M12" s="259">
        <v>1</v>
      </c>
      <c r="N12" s="259">
        <v>1</v>
      </c>
      <c r="O12" s="259">
        <v>1</v>
      </c>
      <c r="P12" s="259">
        <v>1</v>
      </c>
      <c r="Q12" s="259">
        <v>1</v>
      </c>
      <c r="R12" s="259">
        <v>1</v>
      </c>
      <c r="S12" s="265"/>
      <c r="T12" s="259">
        <v>1</v>
      </c>
      <c r="U12" s="259">
        <v>1</v>
      </c>
      <c r="V12" s="259">
        <v>1</v>
      </c>
      <c r="W12" s="259">
        <v>1</v>
      </c>
      <c r="X12" s="259">
        <v>1</v>
      </c>
      <c r="Y12" s="259">
        <v>1</v>
      </c>
      <c r="Z12" s="265"/>
      <c r="AA12" s="259">
        <v>1</v>
      </c>
      <c r="AB12" s="259">
        <v>1</v>
      </c>
      <c r="AC12" s="259">
        <v>1</v>
      </c>
      <c r="AD12" s="259">
        <v>1</v>
      </c>
      <c r="AE12" s="259">
        <v>1</v>
      </c>
      <c r="AF12" s="259">
        <v>1</v>
      </c>
      <c r="AG12" s="265"/>
      <c r="AH12" s="259">
        <v>1</v>
      </c>
      <c r="AI12" s="249">
        <f t="shared" si="0"/>
        <v>24</v>
      </c>
    </row>
    <row r="13" spans="2:35" ht="27" customHeight="1">
      <c r="B13" s="208">
        <v>9</v>
      </c>
      <c r="C13" s="248" t="s">
        <v>49</v>
      </c>
      <c r="D13" s="265"/>
      <c r="E13" s="259">
        <v>1</v>
      </c>
      <c r="F13" s="259">
        <v>1</v>
      </c>
      <c r="G13" s="259">
        <v>1</v>
      </c>
      <c r="H13" s="259">
        <v>1</v>
      </c>
      <c r="I13" s="259"/>
      <c r="J13" s="265"/>
      <c r="K13" s="259">
        <v>1</v>
      </c>
      <c r="L13" s="265"/>
      <c r="M13" s="259"/>
      <c r="N13" s="259">
        <v>1</v>
      </c>
      <c r="O13" s="259">
        <v>1</v>
      </c>
      <c r="P13" s="259">
        <v>1</v>
      </c>
      <c r="Q13" s="259">
        <v>1</v>
      </c>
      <c r="R13" s="259">
        <v>1</v>
      </c>
      <c r="S13" s="265"/>
      <c r="T13" s="259">
        <v>1</v>
      </c>
      <c r="U13" s="259">
        <v>1</v>
      </c>
      <c r="V13" s="259">
        <v>1</v>
      </c>
      <c r="W13" s="259">
        <v>1</v>
      </c>
      <c r="X13" s="259">
        <v>1</v>
      </c>
      <c r="Y13" s="259">
        <v>1</v>
      </c>
      <c r="Z13" s="265"/>
      <c r="AA13" s="259">
        <v>1</v>
      </c>
      <c r="AB13" s="259">
        <v>1</v>
      </c>
      <c r="AC13" s="259">
        <v>1</v>
      </c>
      <c r="AD13" s="259">
        <v>1</v>
      </c>
      <c r="AE13" s="259">
        <v>1</v>
      </c>
      <c r="AF13" s="259">
        <v>1</v>
      </c>
      <c r="AG13" s="265"/>
      <c r="AH13" s="259">
        <v>1</v>
      </c>
      <c r="AI13" s="249">
        <f t="shared" si="0"/>
        <v>23</v>
      </c>
    </row>
    <row r="14" spans="2:35" ht="27" customHeight="1">
      <c r="B14" s="208">
        <v>10</v>
      </c>
      <c r="C14" s="248" t="s">
        <v>148</v>
      </c>
      <c r="D14" s="265"/>
      <c r="E14" s="259">
        <v>1</v>
      </c>
      <c r="F14" s="259">
        <v>1</v>
      </c>
      <c r="G14" s="259">
        <v>1</v>
      </c>
      <c r="H14" s="259">
        <v>1</v>
      </c>
      <c r="I14" s="259"/>
      <c r="J14" s="265"/>
      <c r="K14" s="259">
        <v>1</v>
      </c>
      <c r="L14" s="265"/>
      <c r="M14" s="259">
        <v>1</v>
      </c>
      <c r="N14" s="259">
        <v>1</v>
      </c>
      <c r="O14" s="259">
        <v>1</v>
      </c>
      <c r="P14" s="259">
        <v>1</v>
      </c>
      <c r="Q14" s="259">
        <v>1</v>
      </c>
      <c r="R14" s="259">
        <v>1</v>
      </c>
      <c r="S14" s="265"/>
      <c r="T14" s="259">
        <v>1</v>
      </c>
      <c r="U14" s="259">
        <v>1</v>
      </c>
      <c r="V14" s="259">
        <v>1</v>
      </c>
      <c r="W14" s="259">
        <v>1</v>
      </c>
      <c r="X14" s="259">
        <v>1</v>
      </c>
      <c r="Y14" s="259">
        <v>1</v>
      </c>
      <c r="Z14" s="265"/>
      <c r="AA14" s="259">
        <v>1</v>
      </c>
      <c r="AB14" s="259">
        <v>1</v>
      </c>
      <c r="AC14" s="259">
        <v>1</v>
      </c>
      <c r="AD14" s="259">
        <v>1</v>
      </c>
      <c r="AE14" s="259">
        <v>1</v>
      </c>
      <c r="AF14" s="259">
        <v>1</v>
      </c>
      <c r="AG14" s="265"/>
      <c r="AH14" s="259">
        <v>1</v>
      </c>
      <c r="AI14" s="249">
        <f t="shared" si="0"/>
        <v>24</v>
      </c>
    </row>
    <row r="15" spans="2:35" ht="27" customHeight="1">
      <c r="B15" s="208">
        <v>11</v>
      </c>
      <c r="C15" s="248" t="s">
        <v>186</v>
      </c>
      <c r="D15" s="265"/>
      <c r="E15" s="259">
        <v>1</v>
      </c>
      <c r="F15" s="259">
        <v>1</v>
      </c>
      <c r="G15" s="259">
        <v>1</v>
      </c>
      <c r="H15" s="259">
        <v>1</v>
      </c>
      <c r="I15" s="259"/>
      <c r="J15" s="265"/>
      <c r="K15" s="259">
        <v>1</v>
      </c>
      <c r="L15" s="265"/>
      <c r="M15" s="259">
        <v>1</v>
      </c>
      <c r="N15" s="259">
        <v>1</v>
      </c>
      <c r="O15" s="259">
        <v>1</v>
      </c>
      <c r="P15" s="259">
        <v>1</v>
      </c>
      <c r="Q15" s="259">
        <v>1</v>
      </c>
      <c r="R15" s="259">
        <v>1</v>
      </c>
      <c r="S15" s="265"/>
      <c r="T15" s="259">
        <v>1</v>
      </c>
      <c r="U15" s="259">
        <v>1</v>
      </c>
      <c r="V15" s="259">
        <v>1</v>
      </c>
      <c r="W15" s="259">
        <v>1</v>
      </c>
      <c r="X15" s="259">
        <v>1</v>
      </c>
      <c r="Y15" s="259">
        <v>1</v>
      </c>
      <c r="Z15" s="265"/>
      <c r="AA15" s="259">
        <v>1</v>
      </c>
      <c r="AB15" s="259">
        <v>1</v>
      </c>
      <c r="AC15" s="259">
        <v>1</v>
      </c>
      <c r="AD15" s="259">
        <v>1</v>
      </c>
      <c r="AE15" s="259">
        <v>1</v>
      </c>
      <c r="AF15" s="259">
        <v>1</v>
      </c>
      <c r="AG15" s="265"/>
      <c r="AH15" s="259">
        <v>1</v>
      </c>
      <c r="AI15" s="249">
        <f t="shared" si="0"/>
        <v>24</v>
      </c>
    </row>
    <row r="16" spans="2:35" ht="27" customHeight="1">
      <c r="B16" s="208">
        <v>12</v>
      </c>
      <c r="C16" s="248" t="s">
        <v>197</v>
      </c>
      <c r="D16" s="265"/>
      <c r="E16" s="259">
        <v>1</v>
      </c>
      <c r="F16" s="259">
        <v>1</v>
      </c>
      <c r="G16" s="259">
        <v>1</v>
      </c>
      <c r="H16" s="259">
        <v>1</v>
      </c>
      <c r="I16" s="259"/>
      <c r="J16" s="265"/>
      <c r="K16" s="259">
        <v>1</v>
      </c>
      <c r="L16" s="265"/>
      <c r="M16" s="259">
        <v>1</v>
      </c>
      <c r="N16" s="259">
        <v>1</v>
      </c>
      <c r="O16" s="259">
        <v>1</v>
      </c>
      <c r="P16" s="259">
        <v>1</v>
      </c>
      <c r="Q16" s="259">
        <v>1</v>
      </c>
      <c r="R16" s="259">
        <v>1</v>
      </c>
      <c r="S16" s="265"/>
      <c r="T16" s="259">
        <v>1</v>
      </c>
      <c r="U16" s="259">
        <v>1</v>
      </c>
      <c r="V16" s="259">
        <v>1</v>
      </c>
      <c r="W16" s="259">
        <v>1</v>
      </c>
      <c r="X16" s="259">
        <v>1</v>
      </c>
      <c r="Y16" s="259">
        <v>1</v>
      </c>
      <c r="Z16" s="265"/>
      <c r="AA16" s="259">
        <v>1</v>
      </c>
      <c r="AB16" s="259">
        <v>1</v>
      </c>
      <c r="AC16" s="259">
        <v>1</v>
      </c>
      <c r="AD16" s="259">
        <v>1</v>
      </c>
      <c r="AE16" s="259">
        <v>1</v>
      </c>
      <c r="AF16" s="259">
        <v>1</v>
      </c>
      <c r="AG16" s="265"/>
      <c r="AH16" s="259">
        <v>1</v>
      </c>
      <c r="AI16" s="249">
        <f t="shared" si="0"/>
        <v>24</v>
      </c>
    </row>
    <row r="17" spans="2:35" ht="27" customHeight="1">
      <c r="B17" s="208">
        <v>13</v>
      </c>
      <c r="C17" s="248" t="s">
        <v>247</v>
      </c>
      <c r="D17" s="265"/>
      <c r="E17" s="259">
        <v>1</v>
      </c>
      <c r="F17" s="259">
        <v>1</v>
      </c>
      <c r="G17" s="259">
        <v>1</v>
      </c>
      <c r="H17" s="259">
        <v>1</v>
      </c>
      <c r="I17" s="259"/>
      <c r="J17" s="265"/>
      <c r="K17" s="259">
        <v>1</v>
      </c>
      <c r="L17" s="265"/>
      <c r="M17" s="259">
        <v>1</v>
      </c>
      <c r="N17" s="259">
        <v>1</v>
      </c>
      <c r="O17" s="259">
        <v>1</v>
      </c>
      <c r="P17" s="259">
        <v>1</v>
      </c>
      <c r="Q17" s="259">
        <v>1</v>
      </c>
      <c r="R17" s="259">
        <v>1</v>
      </c>
      <c r="S17" s="265"/>
      <c r="T17" s="259">
        <v>1</v>
      </c>
      <c r="U17" s="259">
        <v>1</v>
      </c>
      <c r="V17" s="259">
        <v>1</v>
      </c>
      <c r="W17" s="259">
        <v>1</v>
      </c>
      <c r="X17" s="259">
        <v>1</v>
      </c>
      <c r="Y17" s="259">
        <v>1</v>
      </c>
      <c r="Z17" s="265"/>
      <c r="AA17" s="259">
        <v>1</v>
      </c>
      <c r="AB17" s="259">
        <v>1</v>
      </c>
      <c r="AC17" s="259">
        <v>1</v>
      </c>
      <c r="AD17" s="259">
        <v>1</v>
      </c>
      <c r="AE17" s="259">
        <v>1</v>
      </c>
      <c r="AF17" s="259">
        <v>1</v>
      </c>
      <c r="AG17" s="265"/>
      <c r="AH17" s="259">
        <v>1</v>
      </c>
      <c r="AI17" s="249">
        <f t="shared" si="0"/>
        <v>24</v>
      </c>
    </row>
    <row r="18" spans="2:35" ht="27" customHeight="1">
      <c r="B18" s="208">
        <v>14</v>
      </c>
      <c r="C18" s="248" t="s">
        <v>253</v>
      </c>
      <c r="D18" s="265"/>
      <c r="E18" s="259">
        <v>1</v>
      </c>
      <c r="F18" s="259">
        <v>1</v>
      </c>
      <c r="G18" s="259">
        <v>1</v>
      </c>
      <c r="H18" s="259">
        <v>1</v>
      </c>
      <c r="I18" s="259"/>
      <c r="J18" s="265"/>
      <c r="K18" s="259">
        <v>1</v>
      </c>
      <c r="L18" s="265"/>
      <c r="M18" s="259">
        <v>1</v>
      </c>
      <c r="N18" s="259">
        <v>1</v>
      </c>
      <c r="O18" s="259"/>
      <c r="P18" s="259">
        <v>1</v>
      </c>
      <c r="Q18" s="259">
        <v>1</v>
      </c>
      <c r="R18" s="259">
        <v>1</v>
      </c>
      <c r="S18" s="265"/>
      <c r="T18" s="259">
        <v>1</v>
      </c>
      <c r="U18" s="259">
        <v>1</v>
      </c>
      <c r="V18" s="259">
        <v>1</v>
      </c>
      <c r="W18" s="259">
        <v>1</v>
      </c>
      <c r="X18" s="259">
        <v>1</v>
      </c>
      <c r="Y18" s="259">
        <v>1</v>
      </c>
      <c r="Z18" s="265"/>
      <c r="AA18" s="259">
        <v>1</v>
      </c>
      <c r="AB18" s="259">
        <v>1</v>
      </c>
      <c r="AC18" s="259">
        <v>1</v>
      </c>
      <c r="AD18" s="259">
        <v>1</v>
      </c>
      <c r="AE18" s="259">
        <v>1</v>
      </c>
      <c r="AF18" s="259">
        <v>1</v>
      </c>
      <c r="AG18" s="265"/>
      <c r="AH18" s="259">
        <v>1</v>
      </c>
      <c r="AI18" s="249">
        <f t="shared" si="0"/>
        <v>23</v>
      </c>
    </row>
    <row r="19" spans="2:35" ht="27" customHeight="1">
      <c r="B19" s="208">
        <v>15</v>
      </c>
      <c r="C19" s="248" t="s">
        <v>254</v>
      </c>
      <c r="D19" s="265"/>
      <c r="E19" s="259">
        <v>1</v>
      </c>
      <c r="F19" s="259">
        <v>1</v>
      </c>
      <c r="G19" s="259">
        <v>1</v>
      </c>
      <c r="H19" s="259">
        <v>1</v>
      </c>
      <c r="I19" s="259"/>
      <c r="J19" s="265"/>
      <c r="K19" s="259">
        <v>1</v>
      </c>
      <c r="L19" s="265"/>
      <c r="M19" s="259">
        <v>1</v>
      </c>
      <c r="N19" s="259">
        <v>1</v>
      </c>
      <c r="O19" s="259">
        <v>1</v>
      </c>
      <c r="P19" s="259">
        <v>1</v>
      </c>
      <c r="Q19" s="259">
        <v>1</v>
      </c>
      <c r="R19" s="259">
        <v>1</v>
      </c>
      <c r="S19" s="265"/>
      <c r="T19" s="259">
        <v>1</v>
      </c>
      <c r="U19" s="259">
        <v>1</v>
      </c>
      <c r="V19" s="259">
        <v>1</v>
      </c>
      <c r="W19" s="259">
        <v>1</v>
      </c>
      <c r="X19" s="259">
        <v>1</v>
      </c>
      <c r="Y19" s="259">
        <v>1</v>
      </c>
      <c r="Z19" s="265"/>
      <c r="AA19" s="259">
        <v>1</v>
      </c>
      <c r="AB19" s="259">
        <v>1</v>
      </c>
      <c r="AC19" s="259">
        <v>1</v>
      </c>
      <c r="AD19" s="259">
        <v>1</v>
      </c>
      <c r="AE19" s="259">
        <v>1</v>
      </c>
      <c r="AF19" s="259">
        <v>1</v>
      </c>
      <c r="AG19" s="265"/>
      <c r="AH19" s="259">
        <v>1</v>
      </c>
      <c r="AI19" s="249">
        <f t="shared" si="0"/>
        <v>24</v>
      </c>
    </row>
    <row r="20" spans="2:35" ht="27" customHeight="1">
      <c r="B20" s="208">
        <v>16</v>
      </c>
      <c r="C20" s="248" t="s">
        <v>274</v>
      </c>
      <c r="D20" s="265"/>
      <c r="E20" s="259">
        <v>1</v>
      </c>
      <c r="F20" s="259">
        <v>1</v>
      </c>
      <c r="G20" s="259">
        <v>1</v>
      </c>
      <c r="H20" s="259">
        <v>1</v>
      </c>
      <c r="I20" s="259"/>
      <c r="J20" s="265"/>
      <c r="K20" s="259">
        <v>1</v>
      </c>
      <c r="L20" s="265"/>
      <c r="M20" s="259">
        <v>1</v>
      </c>
      <c r="N20" s="259">
        <v>1</v>
      </c>
      <c r="O20" s="259">
        <v>1</v>
      </c>
      <c r="P20" s="259">
        <v>1</v>
      </c>
      <c r="Q20" s="259">
        <v>1</v>
      </c>
      <c r="R20" s="259">
        <v>1</v>
      </c>
      <c r="S20" s="265"/>
      <c r="T20" s="259">
        <v>1</v>
      </c>
      <c r="U20" s="259">
        <v>1</v>
      </c>
      <c r="V20" s="259">
        <v>1</v>
      </c>
      <c r="W20" s="259">
        <v>1</v>
      </c>
      <c r="X20" s="259">
        <v>1</v>
      </c>
      <c r="Y20" s="259">
        <v>1</v>
      </c>
      <c r="Z20" s="265"/>
      <c r="AA20" s="259">
        <v>1</v>
      </c>
      <c r="AB20" s="259">
        <v>1</v>
      </c>
      <c r="AC20" s="259">
        <v>1</v>
      </c>
      <c r="AD20" s="259">
        <v>1</v>
      </c>
      <c r="AE20" s="259">
        <v>1</v>
      </c>
      <c r="AF20" s="259">
        <v>1</v>
      </c>
      <c r="AG20" s="265"/>
      <c r="AH20" s="259">
        <v>1</v>
      </c>
      <c r="AI20" s="249">
        <f t="shared" si="0"/>
        <v>24</v>
      </c>
    </row>
    <row r="21" spans="2:35" ht="27" customHeight="1">
      <c r="B21" s="208">
        <v>17</v>
      </c>
      <c r="C21" s="248" t="s">
        <v>278</v>
      </c>
      <c r="D21" s="265"/>
      <c r="E21" s="259">
        <v>1</v>
      </c>
      <c r="F21" s="259">
        <v>1</v>
      </c>
      <c r="G21" s="259">
        <v>1</v>
      </c>
      <c r="H21" s="259">
        <v>1</v>
      </c>
      <c r="I21" s="259"/>
      <c r="J21" s="265"/>
      <c r="K21" s="259">
        <v>1</v>
      </c>
      <c r="L21" s="265"/>
      <c r="M21" s="338" t="s">
        <v>299</v>
      </c>
      <c r="N21" s="339"/>
      <c r="O21" s="339"/>
      <c r="P21" s="339"/>
      <c r="Q21" s="339"/>
      <c r="R21" s="339"/>
      <c r="S21" s="339"/>
      <c r="T21" s="339"/>
      <c r="U21" s="339"/>
      <c r="V21" s="339"/>
      <c r="W21" s="339"/>
      <c r="X21" s="339"/>
      <c r="Y21" s="339"/>
      <c r="Z21" s="339"/>
      <c r="AA21" s="339"/>
      <c r="AB21" s="339"/>
      <c r="AC21" s="339"/>
      <c r="AD21" s="339"/>
      <c r="AE21" s="339"/>
      <c r="AF21" s="339"/>
      <c r="AG21" s="339"/>
      <c r="AH21" s="340"/>
      <c r="AI21" s="249">
        <f t="shared" si="0"/>
        <v>5</v>
      </c>
    </row>
    <row r="22" spans="2:35" ht="27" customHeight="1">
      <c r="B22" s="208">
        <v>18</v>
      </c>
      <c r="C22" s="248" t="s">
        <v>293</v>
      </c>
      <c r="D22" s="265"/>
      <c r="E22" s="260">
        <v>1</v>
      </c>
      <c r="F22" s="260">
        <v>1</v>
      </c>
      <c r="G22" s="260">
        <v>1</v>
      </c>
      <c r="H22" s="260">
        <v>1</v>
      </c>
      <c r="I22" s="260"/>
      <c r="J22" s="276"/>
      <c r="K22" s="259">
        <v>1</v>
      </c>
      <c r="L22" s="265"/>
      <c r="M22" s="259">
        <v>1</v>
      </c>
      <c r="N22" s="259">
        <v>1</v>
      </c>
      <c r="O22" s="259">
        <v>1</v>
      </c>
      <c r="P22" s="259">
        <v>1</v>
      </c>
      <c r="Q22" s="259">
        <v>1</v>
      </c>
      <c r="R22" s="259">
        <v>1</v>
      </c>
      <c r="S22" s="265"/>
      <c r="T22" s="259">
        <v>1</v>
      </c>
      <c r="U22" s="259">
        <v>1</v>
      </c>
      <c r="V22" s="259">
        <v>1</v>
      </c>
      <c r="W22" s="259">
        <v>1</v>
      </c>
      <c r="X22" s="259">
        <v>1</v>
      </c>
      <c r="Y22" s="259">
        <v>1</v>
      </c>
      <c r="Z22" s="265"/>
      <c r="AA22" s="259"/>
      <c r="AB22" s="259">
        <v>1</v>
      </c>
      <c r="AC22" s="259">
        <v>1</v>
      </c>
      <c r="AD22" s="259">
        <v>1</v>
      </c>
      <c r="AE22" s="259">
        <v>1</v>
      </c>
      <c r="AF22" s="259">
        <v>1</v>
      </c>
      <c r="AG22" s="265"/>
      <c r="AH22" s="259">
        <v>1</v>
      </c>
      <c r="AI22" s="249">
        <f t="shared" si="0"/>
        <v>23</v>
      </c>
    </row>
    <row r="23" spans="2:35" ht="27" customHeight="1">
      <c r="B23" s="208">
        <v>19</v>
      </c>
      <c r="C23" s="248" t="s">
        <v>294</v>
      </c>
      <c r="D23" s="265"/>
      <c r="E23" s="260">
        <v>1</v>
      </c>
      <c r="F23" s="260">
        <v>1</v>
      </c>
      <c r="G23" s="260">
        <v>1</v>
      </c>
      <c r="H23" s="260">
        <v>1</v>
      </c>
      <c r="I23" s="260"/>
      <c r="J23" s="276"/>
      <c r="K23" s="259">
        <v>1</v>
      </c>
      <c r="L23" s="265"/>
      <c r="M23" s="259">
        <v>1</v>
      </c>
      <c r="N23" s="259">
        <v>1</v>
      </c>
      <c r="O23" s="259">
        <v>1</v>
      </c>
      <c r="P23" s="259">
        <v>1</v>
      </c>
      <c r="Q23" s="259">
        <v>1</v>
      </c>
      <c r="R23" s="259">
        <v>1</v>
      </c>
      <c r="S23" s="265"/>
      <c r="T23" s="259">
        <v>1</v>
      </c>
      <c r="U23" s="259">
        <v>1</v>
      </c>
      <c r="V23" s="259">
        <v>1</v>
      </c>
      <c r="W23" s="259">
        <v>1</v>
      </c>
      <c r="X23" s="259">
        <v>1</v>
      </c>
      <c r="Y23" s="259">
        <v>1</v>
      </c>
      <c r="Z23" s="265"/>
      <c r="AA23" s="259">
        <v>1</v>
      </c>
      <c r="AB23" s="259">
        <v>1</v>
      </c>
      <c r="AC23" s="259">
        <v>1</v>
      </c>
      <c r="AD23" s="259">
        <v>1</v>
      </c>
      <c r="AE23" s="259">
        <v>1</v>
      </c>
      <c r="AF23" s="259">
        <v>1</v>
      </c>
      <c r="AG23" s="265"/>
      <c r="AH23" s="259">
        <v>1</v>
      </c>
      <c r="AI23" s="249">
        <f t="shared" si="0"/>
        <v>24</v>
      </c>
    </row>
    <row r="24" spans="2:35" ht="27" customHeight="1">
      <c r="B24" s="208">
        <v>20</v>
      </c>
      <c r="C24" s="248" t="s">
        <v>295</v>
      </c>
      <c r="D24" s="265"/>
      <c r="E24" s="260">
        <v>1</v>
      </c>
      <c r="F24" s="260">
        <v>1</v>
      </c>
      <c r="G24" s="260">
        <v>1</v>
      </c>
      <c r="H24" s="260">
        <v>1</v>
      </c>
      <c r="I24" s="260"/>
      <c r="J24" s="276"/>
      <c r="K24" s="259">
        <v>1</v>
      </c>
      <c r="L24" s="265"/>
      <c r="M24" s="259">
        <v>1</v>
      </c>
      <c r="N24" s="259">
        <v>1</v>
      </c>
      <c r="O24" s="259">
        <v>1</v>
      </c>
      <c r="P24" s="259">
        <v>1</v>
      </c>
      <c r="Q24" s="259">
        <v>1</v>
      </c>
      <c r="R24" s="259">
        <v>1</v>
      </c>
      <c r="S24" s="277"/>
      <c r="T24" s="259">
        <v>1</v>
      </c>
      <c r="U24" s="259">
        <v>1</v>
      </c>
      <c r="V24" s="259">
        <v>1</v>
      </c>
      <c r="W24" s="259">
        <v>1</v>
      </c>
      <c r="X24" s="259">
        <v>1</v>
      </c>
      <c r="Y24" s="259"/>
      <c r="Z24" s="265"/>
      <c r="AA24" s="259">
        <v>1</v>
      </c>
      <c r="AB24" s="259">
        <v>1</v>
      </c>
      <c r="AC24" s="259">
        <v>1</v>
      </c>
      <c r="AD24" s="259">
        <v>1</v>
      </c>
      <c r="AE24" s="259">
        <v>1</v>
      </c>
      <c r="AF24" s="259">
        <v>1</v>
      </c>
      <c r="AG24" s="265"/>
      <c r="AH24" s="259">
        <v>1</v>
      </c>
      <c r="AI24" s="249">
        <f t="shared" si="0"/>
        <v>23</v>
      </c>
    </row>
    <row r="25" spans="2:35" ht="27" customHeight="1">
      <c r="B25" s="208">
        <v>21</v>
      </c>
      <c r="C25" s="248" t="s">
        <v>300</v>
      </c>
      <c r="D25" s="265"/>
      <c r="E25" s="260">
        <v>1</v>
      </c>
      <c r="F25" s="260">
        <v>1</v>
      </c>
      <c r="G25" s="260">
        <v>1</v>
      </c>
      <c r="H25" s="260">
        <v>1</v>
      </c>
      <c r="I25" s="260"/>
      <c r="J25" s="276"/>
      <c r="K25" s="259"/>
      <c r="L25" s="265"/>
      <c r="M25" s="259">
        <v>1</v>
      </c>
      <c r="N25" s="259"/>
      <c r="O25" s="259">
        <v>1</v>
      </c>
      <c r="P25" s="259">
        <v>1</v>
      </c>
      <c r="Q25" s="259">
        <v>1</v>
      </c>
      <c r="R25" s="259">
        <v>1</v>
      </c>
      <c r="S25" s="277"/>
      <c r="T25" s="259">
        <v>1</v>
      </c>
      <c r="U25" s="259"/>
      <c r="V25" s="259"/>
      <c r="W25" s="259">
        <v>1</v>
      </c>
      <c r="X25" s="259">
        <v>1</v>
      </c>
      <c r="Y25" s="259">
        <v>1</v>
      </c>
      <c r="Z25" s="265"/>
      <c r="AA25" s="259">
        <v>1</v>
      </c>
      <c r="AB25" s="259">
        <v>1</v>
      </c>
      <c r="AC25" s="259">
        <v>1</v>
      </c>
      <c r="AD25" s="259">
        <v>1</v>
      </c>
      <c r="AE25" s="259">
        <v>1</v>
      </c>
      <c r="AF25" s="259"/>
      <c r="AG25" s="265"/>
      <c r="AH25" s="259"/>
      <c r="AI25" s="249">
        <f t="shared" si="0"/>
        <v>18</v>
      </c>
    </row>
    <row r="26" spans="2:35" ht="27" customHeight="1">
      <c r="B26" s="208">
        <v>22</v>
      </c>
      <c r="C26" s="248" t="s">
        <v>313</v>
      </c>
      <c r="D26" s="265"/>
      <c r="E26" s="260"/>
      <c r="F26" s="260">
        <v>1</v>
      </c>
      <c r="G26" s="260">
        <v>1</v>
      </c>
      <c r="H26" s="260">
        <v>1</v>
      </c>
      <c r="I26" s="260"/>
      <c r="J26" s="276"/>
      <c r="K26" s="259">
        <v>1</v>
      </c>
      <c r="L26" s="265"/>
      <c r="M26" s="259">
        <v>1</v>
      </c>
      <c r="N26" s="259">
        <v>1</v>
      </c>
      <c r="O26" s="259">
        <v>1</v>
      </c>
      <c r="P26" s="259">
        <v>1</v>
      </c>
      <c r="Q26" s="259">
        <v>1</v>
      </c>
      <c r="R26" s="259"/>
      <c r="S26" s="277"/>
      <c r="T26" s="259"/>
      <c r="U26" s="259">
        <v>1</v>
      </c>
      <c r="V26" s="259">
        <v>1</v>
      </c>
      <c r="W26" s="259">
        <v>1</v>
      </c>
      <c r="X26" s="259">
        <v>1</v>
      </c>
      <c r="Y26" s="259">
        <v>1</v>
      </c>
      <c r="Z26" s="265"/>
      <c r="AA26" s="259">
        <v>1</v>
      </c>
      <c r="AB26" s="259">
        <v>1</v>
      </c>
      <c r="AC26" s="259">
        <v>1</v>
      </c>
      <c r="AD26" s="259">
        <v>1</v>
      </c>
      <c r="AE26" s="259">
        <v>1</v>
      </c>
      <c r="AF26" s="259">
        <v>1</v>
      </c>
      <c r="AG26" s="265"/>
      <c r="AH26" s="259">
        <v>1</v>
      </c>
      <c r="AI26" s="249">
        <f t="shared" si="0"/>
        <v>21</v>
      </c>
    </row>
    <row r="27" spans="2:35" ht="27" customHeight="1">
      <c r="B27" s="208">
        <v>23</v>
      </c>
      <c r="C27" s="248" t="s">
        <v>314</v>
      </c>
      <c r="D27" s="265"/>
      <c r="E27" s="260"/>
      <c r="F27" s="260"/>
      <c r="G27" s="274"/>
      <c r="H27" s="260"/>
      <c r="I27" s="274"/>
      <c r="J27" s="276"/>
      <c r="K27" s="259">
        <v>1</v>
      </c>
      <c r="L27" s="265"/>
      <c r="M27" s="259">
        <v>1</v>
      </c>
      <c r="N27" s="259">
        <v>1</v>
      </c>
      <c r="O27" s="259"/>
      <c r="P27" s="259">
        <v>1</v>
      </c>
      <c r="Q27" s="259">
        <v>1</v>
      </c>
      <c r="R27" s="259">
        <v>1</v>
      </c>
      <c r="S27" s="277"/>
      <c r="T27" s="259">
        <v>1</v>
      </c>
      <c r="U27" s="259">
        <v>1</v>
      </c>
      <c r="V27" s="259">
        <v>1</v>
      </c>
      <c r="W27" s="259"/>
      <c r="X27" s="259">
        <v>1</v>
      </c>
      <c r="Y27" s="259">
        <v>1</v>
      </c>
      <c r="Z27" s="265"/>
      <c r="AA27" s="259">
        <v>1</v>
      </c>
      <c r="AB27" s="259"/>
      <c r="AC27" s="259"/>
      <c r="AD27" s="259">
        <v>1</v>
      </c>
      <c r="AE27" s="259">
        <v>1</v>
      </c>
      <c r="AF27" s="259">
        <v>1</v>
      </c>
      <c r="AG27" s="265"/>
      <c r="AH27" s="259">
        <v>1</v>
      </c>
      <c r="AI27" s="249">
        <f t="shared" si="0"/>
        <v>16</v>
      </c>
    </row>
    <row r="28" spans="2:35" ht="27" customHeight="1">
      <c r="B28" s="208">
        <v>24</v>
      </c>
      <c r="C28" s="248" t="s">
        <v>315</v>
      </c>
      <c r="D28" s="265"/>
      <c r="E28" s="260"/>
      <c r="F28" s="260"/>
      <c r="G28" s="274"/>
      <c r="H28" s="260"/>
      <c r="I28" s="274"/>
      <c r="J28" s="276"/>
      <c r="K28" s="259"/>
      <c r="L28" s="265"/>
      <c r="M28" s="259"/>
      <c r="N28" s="259"/>
      <c r="O28" s="259"/>
      <c r="P28" s="259">
        <v>1</v>
      </c>
      <c r="Q28" s="259">
        <v>1</v>
      </c>
      <c r="R28" s="259">
        <v>1</v>
      </c>
      <c r="S28" s="277"/>
      <c r="T28" s="259">
        <v>1</v>
      </c>
      <c r="U28" s="259">
        <v>1</v>
      </c>
      <c r="V28" s="259">
        <v>1</v>
      </c>
      <c r="W28" s="259">
        <v>1</v>
      </c>
      <c r="X28" s="259">
        <v>1</v>
      </c>
      <c r="Y28" s="259">
        <v>1</v>
      </c>
      <c r="Z28" s="265"/>
      <c r="AA28" s="259">
        <v>1</v>
      </c>
      <c r="AB28" s="259">
        <v>1</v>
      </c>
      <c r="AC28" s="259">
        <v>1</v>
      </c>
      <c r="AD28" s="259">
        <v>1</v>
      </c>
      <c r="AE28" s="259">
        <v>1</v>
      </c>
      <c r="AF28" s="259">
        <v>1</v>
      </c>
      <c r="AG28" s="265"/>
      <c r="AH28" s="259">
        <v>1</v>
      </c>
      <c r="AI28" s="249">
        <f t="shared" si="0"/>
        <v>16</v>
      </c>
    </row>
    <row r="30" spans="2:35" ht="21" customHeight="1">
      <c r="D30" s="195">
        <f t="shared" ref="D30:AH30" si="1">SUM(D5:D28)</f>
        <v>0</v>
      </c>
      <c r="E30" s="195">
        <f t="shared" si="1"/>
        <v>21</v>
      </c>
      <c r="F30" s="195">
        <f t="shared" si="1"/>
        <v>22</v>
      </c>
      <c r="G30" s="195">
        <f t="shared" si="1"/>
        <v>22</v>
      </c>
      <c r="H30" s="195">
        <f t="shared" si="1"/>
        <v>22</v>
      </c>
      <c r="I30" s="195">
        <f t="shared" si="1"/>
        <v>0</v>
      </c>
      <c r="J30" s="195">
        <f t="shared" si="1"/>
        <v>0</v>
      </c>
      <c r="K30" s="195">
        <f t="shared" si="1"/>
        <v>22</v>
      </c>
      <c r="L30" s="195">
        <f t="shared" si="1"/>
        <v>0</v>
      </c>
      <c r="M30" s="195">
        <f t="shared" si="1"/>
        <v>21</v>
      </c>
      <c r="N30" s="195">
        <f t="shared" si="1"/>
        <v>19</v>
      </c>
      <c r="O30" s="195">
        <f t="shared" si="1"/>
        <v>20</v>
      </c>
      <c r="P30" s="195">
        <f t="shared" si="1"/>
        <v>23</v>
      </c>
      <c r="Q30" s="195">
        <f t="shared" si="1"/>
        <v>23</v>
      </c>
      <c r="R30" s="195">
        <f t="shared" si="1"/>
        <v>22</v>
      </c>
      <c r="S30" s="195">
        <f t="shared" si="1"/>
        <v>0</v>
      </c>
      <c r="T30" s="195">
        <f t="shared" si="1"/>
        <v>22</v>
      </c>
      <c r="U30" s="195">
        <f t="shared" si="1"/>
        <v>22</v>
      </c>
      <c r="V30" s="195">
        <f t="shared" si="1"/>
        <v>22</v>
      </c>
      <c r="W30" s="195">
        <f t="shared" si="1"/>
        <v>22</v>
      </c>
      <c r="X30" s="195">
        <f t="shared" si="1"/>
        <v>23</v>
      </c>
      <c r="Y30" s="195">
        <f t="shared" si="1"/>
        <v>22</v>
      </c>
      <c r="Z30" s="195">
        <f t="shared" si="1"/>
        <v>0</v>
      </c>
      <c r="AA30" s="195">
        <f t="shared" si="1"/>
        <v>22</v>
      </c>
      <c r="AB30" s="195">
        <f t="shared" si="1"/>
        <v>21</v>
      </c>
      <c r="AC30" s="195">
        <f t="shared" si="1"/>
        <v>21</v>
      </c>
      <c r="AD30" s="195">
        <f t="shared" si="1"/>
        <v>23</v>
      </c>
      <c r="AE30" s="195">
        <f t="shared" si="1"/>
        <v>23</v>
      </c>
      <c r="AF30" s="195">
        <f t="shared" si="1"/>
        <v>22</v>
      </c>
      <c r="AG30" s="195">
        <f t="shared" si="1"/>
        <v>0</v>
      </c>
      <c r="AH30" s="195">
        <f t="shared" si="1"/>
        <v>22</v>
      </c>
    </row>
    <row r="31" spans="2:35">
      <c r="C31" s="210"/>
    </row>
  </sheetData>
  <mergeCells count="2">
    <mergeCell ref="C2:AI2"/>
    <mergeCell ref="M21:AH21"/>
  </mergeCells>
  <phoneticPr fontId="5" type="noConversion"/>
  <pageMargins left="0.118110236220472" right="0.118110236220472" top="0.5" bottom="0.28999999999999998" header="0.511811023622047" footer="0.511811023622047"/>
  <pageSetup paperSize="9" scale="63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BC28"/>
  <sheetViews>
    <sheetView topLeftCell="B1" zoomScale="75" zoomScaleNormal="75" workbookViewId="0">
      <pane xSplit="2" topLeftCell="D1" activePane="topRight" state="frozen"/>
      <selection activeCell="B4" sqref="B4"/>
      <selection pane="topRight" activeCell="J1" sqref="J1:J65536"/>
    </sheetView>
  </sheetViews>
  <sheetFormatPr defaultColWidth="9.109375" defaultRowHeight="22.8"/>
  <cols>
    <col min="1" max="1" width="9.109375" style="101"/>
    <col min="2" max="2" width="8" style="101" customWidth="1"/>
    <col min="3" max="3" width="34.6640625" style="101" customWidth="1"/>
    <col min="4" max="4" width="12.5546875" style="101" customWidth="1"/>
    <col min="5" max="9" width="9.109375" style="101" customWidth="1"/>
    <col min="10" max="10" width="9.109375" style="101" hidden="1" customWidth="1"/>
    <col min="11" max="35" width="9.109375" style="101" customWidth="1"/>
    <col min="36" max="36" width="14.88671875" style="264" customWidth="1"/>
    <col min="37" max="37" width="11.5546875" style="101" customWidth="1"/>
    <col min="38" max="38" width="15.33203125" style="101" customWidth="1"/>
    <col min="39" max="16384" width="9.109375" style="101"/>
  </cols>
  <sheetData>
    <row r="7" spans="2:55" s="114" customFormat="1" ht="28.8">
      <c r="C7" s="341" t="s">
        <v>98</v>
      </c>
      <c r="D7" s="341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261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</row>
    <row r="9" spans="2:55" s="1" customFormat="1" ht="26.4">
      <c r="B9" s="107"/>
      <c r="C9" s="337" t="s">
        <v>312</v>
      </c>
      <c r="D9" s="337"/>
      <c r="E9" s="337"/>
      <c r="F9" s="337"/>
      <c r="G9" s="337"/>
      <c r="H9" s="337"/>
      <c r="I9" s="337"/>
      <c r="J9" s="337"/>
      <c r="K9" s="337"/>
      <c r="L9" s="337"/>
      <c r="M9" s="337"/>
      <c r="N9" s="337"/>
      <c r="O9" s="337"/>
      <c r="P9" s="337"/>
      <c r="Q9" s="337"/>
      <c r="R9" s="337"/>
      <c r="S9" s="337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262"/>
    </row>
    <row r="11" spans="2:55" ht="24">
      <c r="B11" s="108" t="s">
        <v>2</v>
      </c>
      <c r="C11" s="108" t="s">
        <v>0</v>
      </c>
      <c r="D11" s="109" t="s">
        <v>44</v>
      </c>
      <c r="E11" s="266">
        <v>26</v>
      </c>
      <c r="F11" s="76">
        <v>27</v>
      </c>
      <c r="G11" s="76">
        <v>28</v>
      </c>
      <c r="H11" s="76">
        <v>29</v>
      </c>
      <c r="I11" s="76">
        <v>30</v>
      </c>
      <c r="J11" s="76">
        <v>31</v>
      </c>
      <c r="K11" s="266">
        <v>1</v>
      </c>
      <c r="L11" s="76">
        <v>2</v>
      </c>
      <c r="M11" s="266">
        <v>3</v>
      </c>
      <c r="N11" s="76">
        <v>4</v>
      </c>
      <c r="O11" s="76">
        <v>5</v>
      </c>
      <c r="P11" s="76">
        <v>6</v>
      </c>
      <c r="Q11" s="76">
        <v>7</v>
      </c>
      <c r="R11" s="76">
        <v>8</v>
      </c>
      <c r="S11" s="76">
        <v>9</v>
      </c>
      <c r="T11" s="266">
        <v>10</v>
      </c>
      <c r="U11" s="76">
        <v>11</v>
      </c>
      <c r="V11" s="76">
        <v>12</v>
      </c>
      <c r="W11" s="76">
        <v>13</v>
      </c>
      <c r="X11" s="76">
        <v>14</v>
      </c>
      <c r="Y11" s="76">
        <v>15</v>
      </c>
      <c r="Z11" s="76">
        <v>16</v>
      </c>
      <c r="AA11" s="266">
        <v>17</v>
      </c>
      <c r="AB11" s="76">
        <v>18</v>
      </c>
      <c r="AC11" s="76">
        <v>19</v>
      </c>
      <c r="AD11" s="76">
        <v>20</v>
      </c>
      <c r="AE11" s="76">
        <v>21</v>
      </c>
      <c r="AF11" s="76">
        <v>22</v>
      </c>
      <c r="AG11" s="76">
        <v>23</v>
      </c>
      <c r="AH11" s="266">
        <v>24</v>
      </c>
      <c r="AI11" s="76">
        <v>25</v>
      </c>
      <c r="AJ11" s="263" t="s">
        <v>43</v>
      </c>
      <c r="AK11" s="110">
        <v>0.03</v>
      </c>
      <c r="AL11" s="108" t="s">
        <v>45</v>
      </c>
    </row>
    <row r="12" spans="2:55" ht="25.8">
      <c r="B12" s="76">
        <v>1</v>
      </c>
      <c r="C12" s="42" t="s">
        <v>167</v>
      </c>
      <c r="D12" s="76">
        <v>3</v>
      </c>
      <c r="E12" s="266"/>
      <c r="F12" s="76">
        <v>500</v>
      </c>
      <c r="G12" s="76">
        <v>500</v>
      </c>
      <c r="H12" s="76">
        <v>500</v>
      </c>
      <c r="I12" s="76">
        <v>500</v>
      </c>
      <c r="J12" s="76"/>
      <c r="K12" s="266"/>
      <c r="L12" s="76">
        <v>500</v>
      </c>
      <c r="M12" s="266"/>
      <c r="N12" s="76">
        <v>500</v>
      </c>
      <c r="O12" s="76">
        <v>500</v>
      </c>
      <c r="P12" s="76">
        <v>500</v>
      </c>
      <c r="Q12" s="76">
        <v>500</v>
      </c>
      <c r="R12" s="76">
        <v>500</v>
      </c>
      <c r="S12" s="76">
        <v>500</v>
      </c>
      <c r="T12" s="266"/>
      <c r="U12" s="76">
        <v>500</v>
      </c>
      <c r="V12" s="76">
        <v>500</v>
      </c>
      <c r="W12" s="76">
        <v>500</v>
      </c>
      <c r="X12" s="76">
        <v>500</v>
      </c>
      <c r="Y12" s="76">
        <v>500</v>
      </c>
      <c r="Z12" s="76">
        <v>500</v>
      </c>
      <c r="AA12" s="266"/>
      <c r="AB12" s="76">
        <v>500</v>
      </c>
      <c r="AC12" s="76">
        <v>500</v>
      </c>
      <c r="AD12" s="76">
        <v>500</v>
      </c>
      <c r="AE12" s="76">
        <v>500</v>
      </c>
      <c r="AF12" s="76">
        <v>500</v>
      </c>
      <c r="AG12" s="76">
        <v>500</v>
      </c>
      <c r="AH12" s="266"/>
      <c r="AI12" s="76">
        <v>500</v>
      </c>
      <c r="AJ12" s="278">
        <f t="shared" ref="AJ12:AJ19" si="0">SUM(E12:AI12)</f>
        <v>12000</v>
      </c>
      <c r="AK12" s="279">
        <f>+AJ12*AK11</f>
        <v>360</v>
      </c>
      <c r="AL12" s="280">
        <f t="shared" ref="AL12:AL19" si="1">+AJ12-AK12</f>
        <v>11640</v>
      </c>
    </row>
    <row r="13" spans="2:55" ht="25.8">
      <c r="B13" s="76">
        <v>2</v>
      </c>
      <c r="C13" s="116" t="s">
        <v>241</v>
      </c>
      <c r="D13" s="76">
        <v>1</v>
      </c>
      <c r="E13" s="266"/>
      <c r="F13" s="76">
        <v>500</v>
      </c>
      <c r="G13" s="76">
        <v>500</v>
      </c>
      <c r="H13" s="76">
        <v>500</v>
      </c>
      <c r="I13" s="76">
        <v>500</v>
      </c>
      <c r="J13" s="76"/>
      <c r="K13" s="266"/>
      <c r="L13" s="76">
        <v>500</v>
      </c>
      <c r="M13" s="266"/>
      <c r="N13" s="76">
        <v>500</v>
      </c>
      <c r="O13" s="76">
        <v>500</v>
      </c>
      <c r="P13" s="76">
        <v>500</v>
      </c>
      <c r="Q13" s="76">
        <v>500</v>
      </c>
      <c r="R13" s="76">
        <v>500</v>
      </c>
      <c r="S13" s="76">
        <v>500</v>
      </c>
      <c r="T13" s="266"/>
      <c r="U13" s="76">
        <v>500</v>
      </c>
      <c r="V13" s="76">
        <v>500</v>
      </c>
      <c r="W13" s="76">
        <v>500</v>
      </c>
      <c r="X13" s="76">
        <v>500</v>
      </c>
      <c r="Y13" s="76">
        <v>500</v>
      </c>
      <c r="Z13" s="76">
        <v>500</v>
      </c>
      <c r="AA13" s="266"/>
      <c r="AB13" s="76">
        <v>500</v>
      </c>
      <c r="AC13" s="76">
        <v>500</v>
      </c>
      <c r="AD13" s="76">
        <v>500</v>
      </c>
      <c r="AE13" s="76">
        <v>500</v>
      </c>
      <c r="AF13" s="76">
        <v>500</v>
      </c>
      <c r="AG13" s="76">
        <v>500</v>
      </c>
      <c r="AH13" s="266"/>
      <c r="AI13" s="76">
        <v>500</v>
      </c>
      <c r="AJ13" s="278">
        <f t="shared" si="0"/>
        <v>12000</v>
      </c>
      <c r="AK13" s="279">
        <f>+AJ13*AK11</f>
        <v>360</v>
      </c>
      <c r="AL13" s="280">
        <f>+AJ13-AK13</f>
        <v>11640</v>
      </c>
    </row>
    <row r="14" spans="2:55" ht="25.8">
      <c r="B14" s="76">
        <v>3</v>
      </c>
      <c r="C14" s="27" t="s">
        <v>49</v>
      </c>
      <c r="D14" s="76">
        <v>9</v>
      </c>
      <c r="E14" s="266"/>
      <c r="F14" s="76">
        <v>500</v>
      </c>
      <c r="G14" s="76">
        <v>500</v>
      </c>
      <c r="H14" s="76">
        <v>500</v>
      </c>
      <c r="I14" s="76">
        <v>500</v>
      </c>
      <c r="J14" s="76"/>
      <c r="K14" s="266"/>
      <c r="L14" s="76">
        <v>500</v>
      </c>
      <c r="M14" s="266"/>
      <c r="N14" s="76">
        <v>500</v>
      </c>
      <c r="O14" s="76">
        <v>500</v>
      </c>
      <c r="P14" s="76">
        <v>500</v>
      </c>
      <c r="Q14" s="76">
        <v>500</v>
      </c>
      <c r="R14" s="76">
        <v>500</v>
      </c>
      <c r="S14" s="76">
        <v>500</v>
      </c>
      <c r="T14" s="266"/>
      <c r="U14" s="76">
        <v>500</v>
      </c>
      <c r="V14" s="76">
        <v>500</v>
      </c>
      <c r="W14" s="76">
        <v>500</v>
      </c>
      <c r="X14" s="76">
        <v>500</v>
      </c>
      <c r="Y14" s="76">
        <v>500</v>
      </c>
      <c r="Z14" s="76">
        <v>500</v>
      </c>
      <c r="AA14" s="266"/>
      <c r="AB14" s="76">
        <v>500</v>
      </c>
      <c r="AC14" s="76">
        <v>500</v>
      </c>
      <c r="AD14" s="76">
        <v>500</v>
      </c>
      <c r="AE14" s="76">
        <v>500</v>
      </c>
      <c r="AF14" s="76">
        <v>500</v>
      </c>
      <c r="AG14" s="76">
        <v>500</v>
      </c>
      <c r="AH14" s="266"/>
      <c r="AI14" s="76">
        <v>500</v>
      </c>
      <c r="AJ14" s="278">
        <f>SUM(E14:AI14)</f>
        <v>12000</v>
      </c>
      <c r="AK14" s="279">
        <f>+AJ14*AK11</f>
        <v>360</v>
      </c>
      <c r="AL14" s="280">
        <f>+AJ14-AK14</f>
        <v>11640</v>
      </c>
    </row>
    <row r="15" spans="2:55" ht="25.8">
      <c r="B15" s="76">
        <v>4</v>
      </c>
      <c r="C15" s="16" t="s">
        <v>227</v>
      </c>
      <c r="D15" s="76">
        <v>7</v>
      </c>
      <c r="E15" s="266"/>
      <c r="F15" s="76">
        <v>500</v>
      </c>
      <c r="G15" s="76">
        <v>500</v>
      </c>
      <c r="H15" s="76">
        <v>500</v>
      </c>
      <c r="I15" s="76">
        <v>500</v>
      </c>
      <c r="J15" s="76"/>
      <c r="K15" s="266"/>
      <c r="L15" s="76">
        <v>500</v>
      </c>
      <c r="M15" s="266"/>
      <c r="N15" s="76">
        <v>500</v>
      </c>
      <c r="O15" s="76">
        <v>500</v>
      </c>
      <c r="P15" s="76">
        <v>500</v>
      </c>
      <c r="Q15" s="76">
        <v>500</v>
      </c>
      <c r="R15" s="76">
        <v>500</v>
      </c>
      <c r="S15" s="76">
        <v>500</v>
      </c>
      <c r="T15" s="266"/>
      <c r="U15" s="76">
        <v>500</v>
      </c>
      <c r="V15" s="76">
        <v>500</v>
      </c>
      <c r="W15" s="76">
        <v>500</v>
      </c>
      <c r="X15" s="76">
        <v>500</v>
      </c>
      <c r="Y15" s="76">
        <v>500</v>
      </c>
      <c r="Z15" s="76">
        <v>500</v>
      </c>
      <c r="AA15" s="266"/>
      <c r="AB15" s="76">
        <v>500</v>
      </c>
      <c r="AC15" s="76">
        <v>500</v>
      </c>
      <c r="AD15" s="76">
        <v>500</v>
      </c>
      <c r="AE15" s="76">
        <v>500</v>
      </c>
      <c r="AF15" s="76">
        <v>500</v>
      </c>
      <c r="AG15" s="76">
        <v>500</v>
      </c>
      <c r="AH15" s="266"/>
      <c r="AI15" s="76">
        <v>500</v>
      </c>
      <c r="AJ15" s="278">
        <f t="shared" si="0"/>
        <v>12000</v>
      </c>
      <c r="AK15" s="279">
        <f>+AJ15*AK11</f>
        <v>360</v>
      </c>
      <c r="AL15" s="280">
        <f>+AJ15-AK15</f>
        <v>11640</v>
      </c>
    </row>
    <row r="16" spans="2:55" ht="25.8">
      <c r="B16" s="76">
        <v>5</v>
      </c>
      <c r="C16" s="16" t="s">
        <v>227</v>
      </c>
      <c r="D16" s="76">
        <v>2</v>
      </c>
      <c r="E16" s="266"/>
      <c r="F16" s="76">
        <v>500</v>
      </c>
      <c r="G16" s="76">
        <v>500</v>
      </c>
      <c r="H16" s="76">
        <v>500</v>
      </c>
      <c r="I16" s="76">
        <v>500</v>
      </c>
      <c r="J16" s="76"/>
      <c r="K16" s="266"/>
      <c r="L16" s="76">
        <v>500</v>
      </c>
      <c r="M16" s="266"/>
      <c r="N16" s="76">
        <v>500</v>
      </c>
      <c r="O16" s="76">
        <v>500</v>
      </c>
      <c r="P16" s="76">
        <v>500</v>
      </c>
      <c r="Q16" s="76">
        <v>500</v>
      </c>
      <c r="R16" s="76">
        <v>500</v>
      </c>
      <c r="S16" s="76">
        <v>500</v>
      </c>
      <c r="T16" s="266"/>
      <c r="U16" s="76">
        <v>500</v>
      </c>
      <c r="V16" s="76">
        <v>500</v>
      </c>
      <c r="W16" s="76">
        <v>500</v>
      </c>
      <c r="X16" s="76">
        <v>500</v>
      </c>
      <c r="Y16" s="76">
        <v>500</v>
      </c>
      <c r="Z16" s="76">
        <v>500</v>
      </c>
      <c r="AA16" s="266"/>
      <c r="AB16" s="76">
        <v>500</v>
      </c>
      <c r="AC16" s="76">
        <v>500</v>
      </c>
      <c r="AD16" s="76">
        <v>500</v>
      </c>
      <c r="AE16" s="76">
        <v>500</v>
      </c>
      <c r="AF16" s="76">
        <v>500</v>
      </c>
      <c r="AG16" s="76">
        <v>500</v>
      </c>
      <c r="AH16" s="266"/>
      <c r="AI16" s="76">
        <v>500</v>
      </c>
      <c r="AJ16" s="278">
        <f t="shared" si="0"/>
        <v>12000</v>
      </c>
      <c r="AK16" s="279">
        <f>+AJ16*AK11</f>
        <v>360</v>
      </c>
      <c r="AL16" s="280">
        <f t="shared" si="1"/>
        <v>11640</v>
      </c>
    </row>
    <row r="17" spans="2:38" ht="25.8">
      <c r="B17" s="76">
        <v>6</v>
      </c>
      <c r="C17" s="16" t="s">
        <v>227</v>
      </c>
      <c r="D17" s="76">
        <v>8</v>
      </c>
      <c r="E17" s="266"/>
      <c r="F17" s="76">
        <v>500</v>
      </c>
      <c r="G17" s="76">
        <v>500</v>
      </c>
      <c r="H17" s="76">
        <v>500</v>
      </c>
      <c r="I17" s="76">
        <v>500</v>
      </c>
      <c r="J17" s="76"/>
      <c r="K17" s="266"/>
      <c r="L17" s="76">
        <v>500</v>
      </c>
      <c r="M17" s="266"/>
      <c r="N17" s="76">
        <v>500</v>
      </c>
      <c r="O17" s="76">
        <v>500</v>
      </c>
      <c r="P17" s="76">
        <v>500</v>
      </c>
      <c r="Q17" s="76">
        <v>500</v>
      </c>
      <c r="R17" s="76">
        <v>500</v>
      </c>
      <c r="S17" s="76">
        <v>500</v>
      </c>
      <c r="T17" s="266"/>
      <c r="U17" s="76">
        <v>500</v>
      </c>
      <c r="V17" s="76">
        <v>500</v>
      </c>
      <c r="W17" s="76">
        <v>500</v>
      </c>
      <c r="X17" s="76">
        <v>500</v>
      </c>
      <c r="Y17" s="76">
        <v>500</v>
      </c>
      <c r="Z17" s="76">
        <v>500</v>
      </c>
      <c r="AA17" s="266"/>
      <c r="AB17" s="76">
        <v>500</v>
      </c>
      <c r="AC17" s="76">
        <v>500</v>
      </c>
      <c r="AD17" s="76">
        <v>500</v>
      </c>
      <c r="AE17" s="76">
        <v>500</v>
      </c>
      <c r="AF17" s="76">
        <v>500</v>
      </c>
      <c r="AG17" s="76">
        <v>500</v>
      </c>
      <c r="AH17" s="266"/>
      <c r="AI17" s="76">
        <v>500</v>
      </c>
      <c r="AJ17" s="278">
        <f t="shared" si="0"/>
        <v>12000</v>
      </c>
      <c r="AK17" s="279">
        <f>+AJ17*AK11</f>
        <v>360</v>
      </c>
      <c r="AL17" s="280">
        <f>+AJ17-AK17</f>
        <v>11640</v>
      </c>
    </row>
    <row r="18" spans="2:38" ht="25.8">
      <c r="B18" s="76">
        <v>7</v>
      </c>
      <c r="C18" s="16" t="s">
        <v>227</v>
      </c>
      <c r="D18" s="76">
        <v>10</v>
      </c>
      <c r="E18" s="266"/>
      <c r="F18" s="76">
        <v>500</v>
      </c>
      <c r="G18" s="76">
        <v>500</v>
      </c>
      <c r="H18" s="76">
        <v>500</v>
      </c>
      <c r="I18" s="76">
        <v>500</v>
      </c>
      <c r="J18" s="76"/>
      <c r="K18" s="266"/>
      <c r="L18" s="76">
        <v>500</v>
      </c>
      <c r="M18" s="266"/>
      <c r="N18" s="76">
        <v>500</v>
      </c>
      <c r="O18" s="76">
        <v>500</v>
      </c>
      <c r="P18" s="76">
        <v>500</v>
      </c>
      <c r="Q18" s="76">
        <v>500</v>
      </c>
      <c r="R18" s="76">
        <v>500</v>
      </c>
      <c r="S18" s="76">
        <v>500</v>
      </c>
      <c r="T18" s="266"/>
      <c r="U18" s="76">
        <v>500</v>
      </c>
      <c r="V18" s="76">
        <v>500</v>
      </c>
      <c r="W18" s="76">
        <v>500</v>
      </c>
      <c r="X18" s="76">
        <v>500</v>
      </c>
      <c r="Y18" s="76">
        <v>500</v>
      </c>
      <c r="Z18" s="76">
        <v>500</v>
      </c>
      <c r="AA18" s="266"/>
      <c r="AB18" s="76">
        <v>500</v>
      </c>
      <c r="AC18" s="76">
        <v>500</v>
      </c>
      <c r="AD18" s="76">
        <v>500</v>
      </c>
      <c r="AE18" s="76">
        <v>500</v>
      </c>
      <c r="AF18" s="76">
        <v>500</v>
      </c>
      <c r="AG18" s="76">
        <v>500</v>
      </c>
      <c r="AH18" s="266"/>
      <c r="AI18" s="76">
        <v>500</v>
      </c>
      <c r="AJ18" s="278">
        <f t="shared" si="0"/>
        <v>12000</v>
      </c>
      <c r="AK18" s="279">
        <f>+AJ18*AK11</f>
        <v>360</v>
      </c>
      <c r="AL18" s="280">
        <f t="shared" si="1"/>
        <v>11640</v>
      </c>
    </row>
    <row r="19" spans="2:38" ht="25.8">
      <c r="B19" s="76">
        <v>8</v>
      </c>
      <c r="C19" s="16" t="s">
        <v>227</v>
      </c>
      <c r="D19" s="76">
        <v>5</v>
      </c>
      <c r="E19" s="266"/>
      <c r="F19" s="76">
        <v>500</v>
      </c>
      <c r="G19" s="76">
        <v>500</v>
      </c>
      <c r="H19" s="76">
        <v>500</v>
      </c>
      <c r="I19" s="76">
        <v>500</v>
      </c>
      <c r="J19" s="76"/>
      <c r="K19" s="266"/>
      <c r="L19" s="76">
        <v>500</v>
      </c>
      <c r="M19" s="266"/>
      <c r="N19" s="76">
        <v>500</v>
      </c>
      <c r="O19" s="76">
        <v>500</v>
      </c>
      <c r="P19" s="76">
        <v>500</v>
      </c>
      <c r="Q19" s="76">
        <v>500</v>
      </c>
      <c r="R19" s="76">
        <v>500</v>
      </c>
      <c r="S19" s="76">
        <v>500</v>
      </c>
      <c r="T19" s="266"/>
      <c r="U19" s="76">
        <v>500</v>
      </c>
      <c r="V19" s="76">
        <v>500</v>
      </c>
      <c r="W19" s="76">
        <v>500</v>
      </c>
      <c r="X19" s="76">
        <v>500</v>
      </c>
      <c r="Y19" s="76">
        <v>500</v>
      </c>
      <c r="Z19" s="76">
        <v>500</v>
      </c>
      <c r="AA19" s="266"/>
      <c r="AB19" s="76">
        <v>500</v>
      </c>
      <c r="AC19" s="76">
        <v>500</v>
      </c>
      <c r="AD19" s="76">
        <v>500</v>
      </c>
      <c r="AE19" s="76">
        <v>500</v>
      </c>
      <c r="AF19" s="76">
        <v>500</v>
      </c>
      <c r="AG19" s="76">
        <v>500</v>
      </c>
      <c r="AH19" s="266"/>
      <c r="AI19" s="76">
        <v>500</v>
      </c>
      <c r="AJ19" s="278">
        <f t="shared" si="0"/>
        <v>12000</v>
      </c>
      <c r="AK19" s="279">
        <f>+AJ19*AK11</f>
        <v>360</v>
      </c>
      <c r="AL19" s="280">
        <f t="shared" si="1"/>
        <v>11640</v>
      </c>
    </row>
    <row r="20" spans="2:38" ht="25.8">
      <c r="B20" s="76">
        <v>9</v>
      </c>
      <c r="C20" s="16" t="s">
        <v>227</v>
      </c>
      <c r="D20" s="76">
        <v>4</v>
      </c>
      <c r="E20" s="266"/>
      <c r="F20" s="76">
        <v>500</v>
      </c>
      <c r="G20" s="76">
        <v>500</v>
      </c>
      <c r="H20" s="76">
        <v>500</v>
      </c>
      <c r="I20" s="76">
        <v>500</v>
      </c>
      <c r="J20" s="76"/>
      <c r="K20" s="266"/>
      <c r="L20" s="76">
        <v>500</v>
      </c>
      <c r="M20" s="266"/>
      <c r="N20" s="76">
        <v>500</v>
      </c>
      <c r="O20" s="76">
        <v>500</v>
      </c>
      <c r="P20" s="76">
        <v>500</v>
      </c>
      <c r="Q20" s="76">
        <v>500</v>
      </c>
      <c r="R20" s="76">
        <v>500</v>
      </c>
      <c r="S20" s="76">
        <v>500</v>
      </c>
      <c r="T20" s="266"/>
      <c r="U20" s="76">
        <v>500</v>
      </c>
      <c r="V20" s="76">
        <v>500</v>
      </c>
      <c r="W20" s="76">
        <v>500</v>
      </c>
      <c r="X20" s="76">
        <v>500</v>
      </c>
      <c r="Y20" s="76">
        <v>500</v>
      </c>
      <c r="Z20" s="76">
        <v>500</v>
      </c>
      <c r="AA20" s="266"/>
      <c r="AB20" s="76">
        <v>500</v>
      </c>
      <c r="AC20" s="76">
        <v>500</v>
      </c>
      <c r="AD20" s="76">
        <v>500</v>
      </c>
      <c r="AE20" s="76">
        <v>500</v>
      </c>
      <c r="AF20" s="76">
        <v>500</v>
      </c>
      <c r="AG20" s="76">
        <v>500</v>
      </c>
      <c r="AH20" s="266"/>
      <c r="AI20" s="76">
        <v>500</v>
      </c>
      <c r="AJ20" s="278">
        <f>SUM(E20:AI20)</f>
        <v>12000</v>
      </c>
      <c r="AK20" s="279">
        <f>+AJ20*AK11</f>
        <v>360</v>
      </c>
      <c r="AL20" s="280">
        <f>+AJ20-AK20</f>
        <v>11640</v>
      </c>
    </row>
    <row r="21" spans="2:38" ht="25.8">
      <c r="B21" s="76">
        <v>10</v>
      </c>
      <c r="C21" s="16" t="s">
        <v>227</v>
      </c>
      <c r="D21" s="76">
        <v>6</v>
      </c>
      <c r="E21" s="266"/>
      <c r="F21" s="76">
        <v>500</v>
      </c>
      <c r="G21" s="76">
        <v>500</v>
      </c>
      <c r="H21" s="76">
        <v>500</v>
      </c>
      <c r="I21" s="76">
        <v>500</v>
      </c>
      <c r="J21" s="76"/>
      <c r="K21" s="266"/>
      <c r="L21" s="76">
        <v>500</v>
      </c>
      <c r="M21" s="266"/>
      <c r="N21" s="76">
        <v>500</v>
      </c>
      <c r="O21" s="76">
        <v>500</v>
      </c>
      <c r="P21" s="76">
        <v>500</v>
      </c>
      <c r="Q21" s="76">
        <v>500</v>
      </c>
      <c r="R21" s="76">
        <v>500</v>
      </c>
      <c r="S21" s="76">
        <v>500</v>
      </c>
      <c r="T21" s="266"/>
      <c r="U21" s="76">
        <v>500</v>
      </c>
      <c r="V21" s="76">
        <v>500</v>
      </c>
      <c r="W21" s="76">
        <v>500</v>
      </c>
      <c r="X21" s="76">
        <v>500</v>
      </c>
      <c r="Y21" s="76">
        <v>500</v>
      </c>
      <c r="Z21" s="76">
        <v>500</v>
      </c>
      <c r="AA21" s="266"/>
      <c r="AB21" s="76">
        <v>500</v>
      </c>
      <c r="AC21" s="76">
        <v>500</v>
      </c>
      <c r="AD21" s="76">
        <v>500</v>
      </c>
      <c r="AE21" s="76">
        <v>500</v>
      </c>
      <c r="AF21" s="76">
        <v>500</v>
      </c>
      <c r="AG21" s="76">
        <v>500</v>
      </c>
      <c r="AH21" s="266"/>
      <c r="AI21" s="76">
        <v>500</v>
      </c>
      <c r="AJ21" s="278">
        <f>SUM(E21:AI21)</f>
        <v>12000</v>
      </c>
      <c r="AK21" s="279">
        <f>+AJ21*AK11</f>
        <v>360</v>
      </c>
      <c r="AL21" s="280">
        <f>+AJ21-AK21</f>
        <v>11640</v>
      </c>
    </row>
    <row r="22" spans="2:38" ht="26.4">
      <c r="C22" s="115" t="s">
        <v>43</v>
      </c>
      <c r="AJ22" s="272">
        <f>SUM(AJ12:AJ21)</f>
        <v>120000</v>
      </c>
      <c r="AK22" s="272">
        <f>SUM(AK12:AK21)</f>
        <v>3600</v>
      </c>
      <c r="AL22" s="273">
        <f>SUM(AL12:AL21)</f>
        <v>116400</v>
      </c>
    </row>
    <row r="23" spans="2:38">
      <c r="AK23" s="271"/>
    </row>
    <row r="26" spans="2:38">
      <c r="C26" s="101" t="s">
        <v>46</v>
      </c>
    </row>
    <row r="27" spans="2:38">
      <c r="C27" s="101" t="s">
        <v>47</v>
      </c>
    </row>
    <row r="28" spans="2:38">
      <c r="C28" s="101" t="s">
        <v>48</v>
      </c>
    </row>
  </sheetData>
  <mergeCells count="2">
    <mergeCell ref="C9:S9"/>
    <mergeCell ref="C7:D7"/>
  </mergeCells>
  <phoneticPr fontId="5" type="noConversion"/>
  <pageMargins left="0.23622047244094491" right="0.11811023622047245" top="0.98425196850393704" bottom="0.98425196850393704" header="0.51181102362204722" footer="0.51181102362204722"/>
  <pageSetup paperSize="9" scale="5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สรุปวันทำงาน</vt:lpstr>
      <vt:lpstr>รายการหัก</vt:lpstr>
      <vt:lpstr>เข้าธนาคาร</vt:lpstr>
      <vt:lpstr>เงินประกัน</vt:lpstr>
      <vt:lpstr>เบี้ยเลี้ยง</vt:lpstr>
      <vt:lpstr>เช่ารถ</vt:lpstr>
      <vt:lpstr>A</vt:lpstr>
      <vt:lpstr>D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Akkapoj Wongpuengchai</cp:lastModifiedBy>
  <cp:lastPrinted>2015-03-27T08:51:19Z</cp:lastPrinted>
  <dcterms:created xsi:type="dcterms:W3CDTF">2008-09-12T04:40:18Z</dcterms:created>
  <dcterms:modified xsi:type="dcterms:W3CDTF">2015-07-07T10:20:58Z</dcterms:modified>
</cp:coreProperties>
</file>