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Consults\2-Goldbrade\2-Auditor\1-SOP\1-SOP\1-SOP4Training\1-InfoDoc\"/>
    </mc:Choice>
  </mc:AlternateContent>
  <bookViews>
    <workbookView xWindow="0" yWindow="8988" windowWidth="12120" windowHeight="9000" tabRatio="603"/>
  </bookViews>
  <sheets>
    <sheet name="สรุปวันทำงาน" sheetId="1" r:id="rId1"/>
    <sheet name="รายการหัก" sheetId="2" r:id="rId2"/>
    <sheet name="เข้าธนาคาร" sheetId="7" r:id="rId3"/>
    <sheet name="เงินประกัน" sheetId="3" r:id="rId4"/>
    <sheet name="เบี้ยเลี้ยง" sheetId="5" r:id="rId5"/>
    <sheet name="เช่ารถ" sheetId="4" r:id="rId6"/>
  </sheets>
  <externalReferences>
    <externalReference r:id="rId7"/>
    <externalReference r:id="rId8"/>
  </externalReferences>
  <definedNames>
    <definedName name="A">สรุปวันทำงาน!$D:$D</definedName>
    <definedName name="com_ay" localSheetId="2">[1]สรุปวันทำงาน!$W$1:$W$65536</definedName>
    <definedName name="com_ay">สรุปวันทำงาน!#REF!</definedName>
    <definedName name="D">สรุปวันทำงาน!$D:$D</definedName>
    <definedName name="ot_ay" localSheetId="2">[1]สรุปวันทำงาน!$S$1:$S$65536</definedName>
    <definedName name="ot_ay">สรุปวันทำงาน!#REF!</definedName>
    <definedName name="ot_holiday_ay" localSheetId="2">[1]สรุปวันทำงาน!$U$1:$U$65536</definedName>
    <definedName name="ot_holiday_ay">สรุปวันทำงาน!#REF!</definedName>
    <definedName name="sal_ay" localSheetId="2">[1]สรุปวันทำงาน!$O$1:$O$65536</definedName>
    <definedName name="sal_ay">สรุปวันทำงาน!#REF!</definedName>
    <definedName name="sal_bk">สรุปวันทำงาน!#REF!</definedName>
    <definedName name="sso_ay" localSheetId="2">[1]สรุปวันทำงาน!$P$1:$P$65536</definedName>
    <definedName name="sso_ay">สรุปวันทำงาน!#REF!</definedName>
    <definedName name="tax_ay" localSheetId="2">[1]สรุปวันทำงาน!$AD$1:$AD$65536</definedName>
    <definedName name="tax_ay">สรุปวันทำงาน!#REF!</definedName>
    <definedName name="tel_ay" localSheetId="2">[1]สรุปวันทำงาน!$AC$1:$AC$65536</definedName>
    <definedName name="tel_ay">สรุปวันทำงาน!#REF!</definedName>
    <definedName name="total_ay" localSheetId="2">[1]สรุปวันทำงาน!$AG$1:$AG$65536</definedName>
    <definedName name="total_ay">สรุปวันทำงาน!#REF!</definedName>
    <definedName name="เบี้ยเลี้ยง_ay" localSheetId="2">[1]สรุปวันทำงาน!$X$1:$X$65536</definedName>
    <definedName name="เบี้ยเลี้ยง_ay">สรุปวันทำงาน!#REF!</definedName>
    <definedName name="เบี้ยขยัน_ay" localSheetId="2">[1]สรุปวันทำงาน!$V$1:$V$65536</definedName>
    <definedName name="เบี้ยขยัน_ay">สรุปวันทำงาน!#REF!</definedName>
    <definedName name="ค่าตำแหน่ง_ay" localSheetId="2">[1]สรุปวันทำงาน!$AB$1:$AB$65536</definedName>
    <definedName name="ค่าตำแหน่ง_ay">สรุปวันทำงาน!#REF!</definedName>
    <definedName name="ค่าประสบการณ์_ay" localSheetId="2">[2]สรุปวันทำงาน!#REF!</definedName>
    <definedName name="ค่าประสบการณ์_ay">สรุปวันทำงาน!#REF!</definedName>
    <definedName name="คืนประกัน_ay" localSheetId="2">[1]สรุปวันทำงาน!$AF$1:$AF$65536</definedName>
    <definedName name="คืนประกัน_ay">สรุปวันทำงาน!#REF!</definedName>
    <definedName name="ตกเบิก_ay">สรุปวันทำงาน!#REF!</definedName>
    <definedName name="หักประกัน_ay" localSheetId="2">[1]สรุปวันทำงาน!$AE$1:$AE$65536</definedName>
    <definedName name="หักประกัน_ay">สรุปวันทำงาน!#REF!</definedName>
  </definedNames>
  <calcPr calcId="152511" fullCalcOnLoad="1"/>
</workbook>
</file>

<file path=xl/calcChain.xml><?xml version="1.0" encoding="utf-8"?>
<calcChain xmlns="http://schemas.openxmlformats.org/spreadsheetml/2006/main">
  <c r="AX20" i="3" l="1"/>
  <c r="AX8" i="3"/>
  <c r="E5" i="2"/>
  <c r="E34" i="2"/>
  <c r="E41" i="2"/>
  <c r="AI21" i="5"/>
  <c r="AI22" i="5"/>
  <c r="AI23" i="5"/>
  <c r="AI24" i="5"/>
  <c r="AI25" i="5"/>
  <c r="AI26" i="5"/>
  <c r="AI27" i="5"/>
  <c r="AI28" i="5"/>
  <c r="H33" i="2"/>
  <c r="M33" i="2" s="1"/>
  <c r="M35" i="2"/>
  <c r="M34" i="2"/>
  <c r="M36" i="2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E30" i="5"/>
  <c r="F30" i="5"/>
  <c r="G30" i="5"/>
  <c r="H30" i="5"/>
  <c r="I30" i="5"/>
  <c r="D30" i="5"/>
  <c r="M32" i="2"/>
  <c r="M23" i="2"/>
  <c r="M31" i="2"/>
  <c r="M30" i="2"/>
  <c r="AJ20" i="4"/>
  <c r="AK20" i="4" s="1"/>
  <c r="AL20" i="4" s="1"/>
  <c r="AJ21" i="4"/>
  <c r="AI20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5" i="5"/>
  <c r="AJ14" i="4"/>
  <c r="D45" i="7"/>
  <c r="M26" i="2"/>
  <c r="M27" i="2"/>
  <c r="M28" i="2"/>
  <c r="AJ13" i="4"/>
  <c r="AK13" i="4"/>
  <c r="AL13" i="4" s="1"/>
  <c r="AJ15" i="4"/>
  <c r="AK15" i="4"/>
  <c r="M25" i="2"/>
  <c r="M24" i="2"/>
  <c r="M22" i="2"/>
  <c r="M20" i="2"/>
  <c r="M21" i="2"/>
  <c r="M17" i="2"/>
  <c r="M18" i="2"/>
  <c r="M19" i="2"/>
  <c r="AJ18" i="4"/>
  <c r="AK18" i="4" s="1"/>
  <c r="AJ19" i="4"/>
  <c r="AL19" i="4" s="1"/>
  <c r="AK19" i="4"/>
  <c r="AJ12" i="4"/>
  <c r="AK12" i="4"/>
  <c r="AL12" i="4"/>
  <c r="AJ16" i="4"/>
  <c r="AJ17" i="4"/>
  <c r="AK17" i="4"/>
  <c r="M16" i="2"/>
  <c r="D41" i="2"/>
  <c r="F41" i="2"/>
  <c r="M7" i="2"/>
  <c r="M14" i="2"/>
  <c r="M4" i="2"/>
  <c r="M12" i="2"/>
  <c r="M11" i="2"/>
  <c r="M9" i="2"/>
  <c r="M10" i="2"/>
  <c r="M5" i="2"/>
  <c r="M6" i="2"/>
  <c r="M8" i="2"/>
  <c r="I41" i="2"/>
  <c r="L41" i="2"/>
  <c r="K41" i="2"/>
  <c r="G41" i="2"/>
  <c r="M13" i="2"/>
  <c r="M15" i="2"/>
  <c r="M29" i="2"/>
  <c r="M41" i="2" s="1"/>
  <c r="AK21" i="4"/>
  <c r="AL21" i="4"/>
  <c r="C41" i="2"/>
  <c r="M37" i="2"/>
  <c r="AK16" i="4"/>
  <c r="AL16" i="4"/>
  <c r="H41" i="2"/>
  <c r="AL15" i="4"/>
  <c r="AL17" i="4"/>
  <c r="AL18" i="4" l="1"/>
  <c r="AK14" i="4"/>
  <c r="AL14" i="4" s="1"/>
  <c r="AL22" i="4" s="1"/>
  <c r="AJ22" i="4"/>
  <c r="AK22" i="4" l="1"/>
</calcChain>
</file>

<file path=xl/sharedStrings.xml><?xml version="1.0" encoding="utf-8"?>
<sst xmlns="http://schemas.openxmlformats.org/spreadsheetml/2006/main" count="914" uniqueCount="326">
  <si>
    <t>ชื่อ-สกุล</t>
  </si>
  <si>
    <t>เริ่มงาน</t>
  </si>
  <si>
    <t>ลำดับที่</t>
  </si>
  <si>
    <t>ป่วย</t>
  </si>
  <si>
    <t>พักร้อน</t>
  </si>
  <si>
    <t>ลาออก</t>
  </si>
  <si>
    <t>ขาดงาน</t>
  </si>
  <si>
    <t>วันลา</t>
  </si>
  <si>
    <t>ชม.ล่วงเวลา</t>
  </si>
  <si>
    <t>เบี้ยเลี้ยง</t>
  </si>
  <si>
    <t>ค่าเช่ารถ</t>
  </si>
  <si>
    <t>หักณที่จ่าย 3 %</t>
  </si>
  <si>
    <t>ค่าเช่าสุทธิ</t>
  </si>
  <si>
    <t>ค่าคอม</t>
  </si>
  <si>
    <t>รายเดือน</t>
  </si>
  <si>
    <t>หมายเหตุ</t>
  </si>
  <si>
    <t>ประเภทการจ้าง</t>
  </si>
  <si>
    <t>ขาด-เกิน</t>
  </si>
  <si>
    <t>ค้างชำระ</t>
  </si>
  <si>
    <t>ซื้อขนม</t>
  </si>
  <si>
    <t>เครื่องคิดเลข</t>
  </si>
  <si>
    <t>ค่าเสื้อ</t>
  </si>
  <si>
    <t>ค่าบิลผิด</t>
  </si>
  <si>
    <t>ลำดับ</t>
  </si>
  <si>
    <t>รวมหักต่อคน</t>
  </si>
  <si>
    <t>ค่าบ้านพัก</t>
  </si>
  <si>
    <t>เบี้ยขยัน</t>
  </si>
  <si>
    <t>เงินประกัน</t>
  </si>
  <si>
    <t>หัก</t>
  </si>
  <si>
    <t>คืน</t>
  </si>
  <si>
    <t>สรุปค่าล่วงเวลา (บาท)</t>
  </si>
  <si>
    <t>วันทำงาน</t>
  </si>
  <si>
    <t>สรุปค่าแรงวันหยุด(บาท)</t>
  </si>
  <si>
    <t>สรุปเงินเดือนจ่ายสุทธิ</t>
  </si>
  <si>
    <t>ชั่วโมง</t>
  </si>
  <si>
    <t>นาที</t>
  </si>
  <si>
    <t>รายงานการปฏิบัติงานพนักงานสาขา อยุธยา</t>
  </si>
  <si>
    <t>รายการหักเงินค้ำประกันพนักงาน สาขา อยุธยา</t>
  </si>
  <si>
    <t>ยอดคืน</t>
  </si>
  <si>
    <t>ค่าธนาคาร</t>
  </si>
  <si>
    <t>เงินเดือน</t>
  </si>
  <si>
    <t>รายการหักพนักงานสาขา อยุธยา</t>
  </si>
  <si>
    <t>รายวัน</t>
  </si>
  <si>
    <t>รวม</t>
  </si>
  <si>
    <t>เขตการขาย</t>
  </si>
  <si>
    <t>รวมสุทธิ</t>
  </si>
  <si>
    <t>....................................................</t>
  </si>
  <si>
    <t>(....................................................)</t>
  </si>
  <si>
    <t>ผู้จัดการฝ่ายขาย</t>
  </si>
  <si>
    <t>นายณัฐพงษ์  บ้านมะหิงษ์</t>
  </si>
  <si>
    <t>03/52</t>
  </si>
  <si>
    <t>04/52</t>
  </si>
  <si>
    <t>04/53</t>
  </si>
  <si>
    <t>05/52</t>
  </si>
  <si>
    <t>06/52</t>
  </si>
  <si>
    <t>s</t>
  </si>
  <si>
    <t>b</t>
  </si>
  <si>
    <t>000656</t>
  </si>
  <si>
    <t>บาท</t>
  </si>
  <si>
    <t>ยอดจ่ายสุทธิ</t>
  </si>
  <si>
    <t>รายการหักพนักงานสาขาอยุธยา</t>
  </si>
  <si>
    <t>รายการหัก</t>
  </si>
  <si>
    <t>07/52</t>
  </si>
  <si>
    <t>08/52</t>
  </si>
  <si>
    <t>09/52</t>
  </si>
  <si>
    <t>10/52</t>
  </si>
  <si>
    <t>11/52</t>
  </si>
  <si>
    <t>12/52</t>
  </si>
  <si>
    <t>01/53</t>
  </si>
  <si>
    <t>02/53</t>
  </si>
  <si>
    <t xml:space="preserve">ยอดโอนเข้าบัญชี </t>
  </si>
  <si>
    <t>เลขบัญชี</t>
  </si>
  <si>
    <t>ค่าธรรมเนียม</t>
  </si>
  <si>
    <t>515-2-02714-4</t>
  </si>
  <si>
    <t>หักคนละ</t>
  </si>
  <si>
    <t>ผู้จัดการสาขา หักเดือนละ 1,000 บาท  หักจนครบ  50,000  บาท</t>
  </si>
  <si>
    <t>ฝ่ายขายหักเดือนละ 500 บ.,หักจนครบ 20,000 บ.</t>
  </si>
  <si>
    <t>ผู้ช่วยผู้จัดการสาขา หักเดือนละ 700 บาท  หักจนครบ  30,000  บาท</t>
  </si>
  <si>
    <t>พนักงานประจำสำนักงานหักเดือนละ 300 บ.,หักจนครบ 6,000 บ.</t>
  </si>
  <si>
    <t>23/02/52</t>
  </si>
  <si>
    <t>นางสาวภัทราภรณ์  ไพเราะ</t>
  </si>
  <si>
    <t>22/03/53</t>
  </si>
  <si>
    <t>3/53</t>
  </si>
  <si>
    <t xml:space="preserve"> </t>
  </si>
  <si>
    <t>515-2-04438-2</t>
  </si>
  <si>
    <t>4/53</t>
  </si>
  <si>
    <t>5/53</t>
  </si>
  <si>
    <t>นางสาวพนิดา  ราชปละ</t>
  </si>
  <si>
    <t>000808</t>
  </si>
  <si>
    <t>000864</t>
  </si>
  <si>
    <t>6/53</t>
  </si>
  <si>
    <t>ช่วยงานศพ</t>
  </si>
  <si>
    <t>531-2-04102-7</t>
  </si>
  <si>
    <t>งวดคืน</t>
  </si>
  <si>
    <t>7/53</t>
  </si>
  <si>
    <t>8/53</t>
  </si>
  <si>
    <r>
      <t xml:space="preserve">โอนเข้าบัญชี </t>
    </r>
    <r>
      <rPr>
        <sz val="16"/>
        <color indexed="10"/>
        <rFont val="Angsana New"/>
        <family val="1"/>
      </rPr>
      <t>ธ.  ธนชาต</t>
    </r>
  </si>
  <si>
    <t>9/53</t>
  </si>
  <si>
    <t xml:space="preserve">รายการหัก ณ 3% ที่จ่าย </t>
  </si>
  <si>
    <t>24/05/53</t>
  </si>
  <si>
    <t>10/53</t>
  </si>
  <si>
    <t>11/53</t>
  </si>
  <si>
    <t>12/53</t>
  </si>
  <si>
    <t>สรุปค่าแรงวันหยุด</t>
  </si>
  <si>
    <t>กิจ</t>
  </si>
  <si>
    <t>สาย</t>
  </si>
  <si>
    <t xml:space="preserve">ประจำเดือน   </t>
  </si>
  <si>
    <t>1/54</t>
  </si>
  <si>
    <t>2/54</t>
  </si>
  <si>
    <t>3/54</t>
  </si>
  <si>
    <t>นางภัทราภรณ์  เสือคง (บัญชี)</t>
  </si>
  <si>
    <t>นางสาวภัทราภรณ์  เสือคง</t>
  </si>
  <si>
    <t>4/54</t>
  </si>
  <si>
    <t>5/54</t>
  </si>
  <si>
    <t>6/54</t>
  </si>
  <si>
    <t>นายเสน่ห์  เพิ่งบุรี</t>
  </si>
  <si>
    <t>515-6-02734-0</t>
  </si>
  <si>
    <t>000957</t>
  </si>
  <si>
    <t>20-6-54</t>
  </si>
  <si>
    <t>7/54</t>
  </si>
  <si>
    <t>8/54</t>
  </si>
  <si>
    <t>นายวรวุฒิ  จงทอง</t>
  </si>
  <si>
    <t>000958</t>
  </si>
  <si>
    <t>2-8-54</t>
  </si>
  <si>
    <t>515-2-02286-9</t>
  </si>
  <si>
    <t>9/54</t>
  </si>
  <si>
    <t>10/54</t>
  </si>
  <si>
    <t>11/54</t>
  </si>
  <si>
    <t>12/54</t>
  </si>
  <si>
    <t xml:space="preserve"> -</t>
  </si>
  <si>
    <t>ครบ</t>
  </si>
  <si>
    <t>1/55</t>
  </si>
  <si>
    <t>2/55</t>
  </si>
  <si>
    <t>ผจก.</t>
  </si>
  <si>
    <t>3/55</t>
  </si>
  <si>
    <t>.</t>
  </si>
  <si>
    <t>4/55</t>
  </si>
  <si>
    <t>000978</t>
  </si>
  <si>
    <t>000980</t>
  </si>
  <si>
    <t>นางสาวสุภัทรา  ชัยนวล</t>
  </si>
  <si>
    <t>5-4-55</t>
  </si>
  <si>
    <t>515-2-02638-4</t>
  </si>
  <si>
    <t>นายพีร์นิธิ  มณีชูเกต</t>
  </si>
  <si>
    <t>5/55</t>
  </si>
  <si>
    <t>นายพีร์นิธิ  มณีชูเกตุ (ผจก.)</t>
  </si>
  <si>
    <t>6/55</t>
  </si>
  <si>
    <t>นายวีระศักดิ์  กลิ้งกลางดอน</t>
  </si>
  <si>
    <t xml:space="preserve">  -</t>
  </si>
  <si>
    <t>นายศราวุธ  จันต๊ะคาด</t>
  </si>
  <si>
    <t>010-6-03001-8</t>
  </si>
  <si>
    <t>นายศุภชัย  ภูจอมขำ</t>
  </si>
  <si>
    <t>7/55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</si>
  <si>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</si>
  <si>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>8/55</t>
  </si>
  <si>
    <t>9/55</t>
  </si>
  <si>
    <t>ค่าคอม (พิเศษ)</t>
  </si>
  <si>
    <t>10/55</t>
  </si>
  <si>
    <t>11-55</t>
  </si>
  <si>
    <t>11/55</t>
  </si>
  <si>
    <t>12-55</t>
  </si>
  <si>
    <t>12/55</t>
  </si>
  <si>
    <t>นายบุญยิ่ง  ทุ่มโมง</t>
  </si>
  <si>
    <t>1-56</t>
  </si>
  <si>
    <t>1/56</t>
  </si>
  <si>
    <t>2/56</t>
  </si>
  <si>
    <t>นายอลงกรณ์  ผลทวี</t>
  </si>
  <si>
    <t>นายอุเทน  น้อยคำภา</t>
  </si>
  <si>
    <t>นายอรรถพร  ผลทวี</t>
  </si>
  <si>
    <t>515-6-05525-4</t>
  </si>
  <si>
    <t>515-6-05572-5</t>
  </si>
  <si>
    <t>26-1-56</t>
  </si>
  <si>
    <t>001010</t>
  </si>
  <si>
    <t>อัตราเงินเดือ 56</t>
  </si>
  <si>
    <t>3/56</t>
  </si>
  <si>
    <t>4/56</t>
  </si>
  <si>
    <t>5-56</t>
  </si>
  <si>
    <t>5/56</t>
  </si>
  <si>
    <t>6/56</t>
  </si>
  <si>
    <t>7/56</t>
  </si>
  <si>
    <t>8/56</t>
  </si>
  <si>
    <t>9/56</t>
  </si>
  <si>
    <t>ออก</t>
  </si>
  <si>
    <t>ค้างชำระ(บิลค้าง)</t>
  </si>
  <si>
    <t>10/56</t>
  </si>
  <si>
    <t>001025</t>
  </si>
  <si>
    <t>11/56</t>
  </si>
  <si>
    <t>นายแดง  หมั่นทรัพย์</t>
  </si>
  <si>
    <t>นายอัจฉริยะ  แซ่อึ้ง</t>
  </si>
  <si>
    <t>1-11-56</t>
  </si>
  <si>
    <t>151-6-04869-9</t>
  </si>
  <si>
    <t>12/56</t>
  </si>
  <si>
    <t>1/57</t>
  </si>
  <si>
    <t>นาย บุญโฮม  ศรีอาจ</t>
  </si>
  <si>
    <t>ค่าพนักงานขับรถบริษัท</t>
  </si>
  <si>
    <t>2/57</t>
  </si>
  <si>
    <t>ยอดเติบโต</t>
  </si>
  <si>
    <t>001062</t>
  </si>
  <si>
    <t>นายวรชาติ  จันทร์ช่วง</t>
  </si>
  <si>
    <t>24-3-57</t>
  </si>
  <si>
    <t>3/57</t>
  </si>
  <si>
    <t>4/57</t>
  </si>
  <si>
    <t>531-6-03950-1</t>
  </si>
  <si>
    <t>000981</t>
  </si>
  <si>
    <t>นางสาวสว่างเนตร  ภูพันนา</t>
  </si>
  <si>
    <t>5/57</t>
  </si>
  <si>
    <t>515-6-07451-7</t>
  </si>
  <si>
    <t>15-5-57</t>
  </si>
  <si>
    <t>6/57</t>
  </si>
  <si>
    <t>001070</t>
  </si>
  <si>
    <t>นายปิยะ  กล้าวาจา</t>
  </si>
  <si>
    <t>16-6-57</t>
  </si>
  <si>
    <t>392-6-03288-2</t>
  </si>
  <si>
    <t>7/57</t>
  </si>
  <si>
    <t>001076</t>
  </si>
  <si>
    <t>001077</t>
  </si>
  <si>
    <t>นายวีระพล  บุญด้วยลาน</t>
  </si>
  <si>
    <t>นายสำเนียง ชุดใหม่</t>
  </si>
  <si>
    <t>นายนิวัฒน์ ปัดไธสง</t>
  </si>
  <si>
    <t>16-8-57</t>
  </si>
  <si>
    <t>8/57</t>
  </si>
  <si>
    <t>119-6-02001-1</t>
  </si>
  <si>
    <t>515-6-07987-6</t>
  </si>
  <si>
    <t>515-6-07986-8</t>
  </si>
  <si>
    <t>นายเชาวัฒน์  เกตุพงษ์</t>
  </si>
  <si>
    <t>001081</t>
  </si>
  <si>
    <t>515-6-08131-0</t>
  </si>
  <si>
    <t>9/57</t>
  </si>
  <si>
    <t>รถบริษัท (สีส้มหัวขาว)</t>
  </si>
  <si>
    <t>16-9-57</t>
  </si>
  <si>
    <t>ค่าส่วนเกิน PDA</t>
  </si>
  <si>
    <t>ผู้ช่วย</t>
  </si>
  <si>
    <t>นายอลงกรณ์  พึ่งพินิจ</t>
  </si>
  <si>
    <t>29-9-57</t>
  </si>
  <si>
    <t>10/57</t>
  </si>
  <si>
    <t>001083</t>
  </si>
  <si>
    <t>001084</t>
  </si>
  <si>
    <t>001085</t>
  </si>
  <si>
    <t>4-10-57</t>
  </si>
  <si>
    <t>14-10-57</t>
  </si>
  <si>
    <t>515-2-05549-8</t>
  </si>
  <si>
    <t>515-6-08207-3</t>
  </si>
  <si>
    <t>นายเสน่ห์  เพิ่งบุรี ผู้ช่วย ผจก.</t>
  </si>
  <si>
    <t>11/57</t>
  </si>
  <si>
    <r>
      <t xml:space="preserve">นายพีร์นิธิ  มณีชูเกตุ  </t>
    </r>
    <r>
      <rPr>
        <sz val="16"/>
        <color indexed="10"/>
        <rFont val="Angsana New"/>
        <family val="1"/>
      </rPr>
      <t>ผจก</t>
    </r>
  </si>
  <si>
    <t>นายสำเนียง  ชุดใหม่</t>
  </si>
  <si>
    <t>นายนิวัฒน์  ปัดไธสง</t>
  </si>
  <si>
    <t>12/57</t>
  </si>
  <si>
    <t>นายปิยะ  คำสุด</t>
  </si>
  <si>
    <t>001088</t>
  </si>
  <si>
    <t>15-12-57</t>
  </si>
  <si>
    <t>5156084554</t>
  </si>
  <si>
    <t>001089</t>
  </si>
  <si>
    <t>001090</t>
  </si>
  <si>
    <t>นายสุรชัย  โป๊ะประนม</t>
  </si>
  <si>
    <t>นายนิวัต  กิจเทพ</t>
  </si>
  <si>
    <t>6-1-58</t>
  </si>
  <si>
    <t>8-1-58</t>
  </si>
  <si>
    <t>1/58</t>
  </si>
  <si>
    <t>5156085217</t>
  </si>
  <si>
    <t>5156085291</t>
  </si>
  <si>
    <t>นายยงยุทธ  แว่นแก้ว</t>
  </si>
  <si>
    <t>นายเขตตะวัน  ประชัน</t>
  </si>
  <si>
    <t>0686117796</t>
  </si>
  <si>
    <t>5156086483</t>
  </si>
  <si>
    <t>2/58</t>
  </si>
  <si>
    <t>001098</t>
  </si>
  <si>
    <t>นายวรชาติ  จันทร์ช่วง ทดลองผู้ช่วยผจก.</t>
  </si>
  <si>
    <t>3/58</t>
  </si>
  <si>
    <t>001101</t>
  </si>
  <si>
    <t>001102</t>
  </si>
  <si>
    <t>001103</t>
  </si>
  <si>
    <t>นายปฎิภาณ  ขาวสะอาด</t>
  </si>
  <si>
    <t>นายธีรพร  ไตรบรรณ์</t>
  </si>
  <si>
    <t>นายสิทธิชัย  คำวรรณ</t>
  </si>
  <si>
    <t>นายปัญญา  เหมรา</t>
  </si>
  <si>
    <t>นายไตรภูมิ  วงค์กำภู</t>
  </si>
  <si>
    <t>นายดิเรก  โฉมศรี</t>
  </si>
  <si>
    <t>นายจักรธร  บุญสำราญ</t>
  </si>
  <si>
    <t>นายบรรพต  โฉมศรี</t>
  </si>
  <si>
    <t>นายอานนท์  ผายชำนาญ</t>
  </si>
  <si>
    <t>5156087269</t>
  </si>
  <si>
    <t>5156087201</t>
  </si>
  <si>
    <t>5156087544</t>
  </si>
  <si>
    <t>5156087586</t>
  </si>
  <si>
    <t>5156087382</t>
  </si>
  <si>
    <t>5156087528</t>
  </si>
  <si>
    <t>3926040186</t>
  </si>
  <si>
    <t>5156087502</t>
  </si>
  <si>
    <t>5-3-58</t>
  </si>
  <si>
    <t>001104</t>
  </si>
  <si>
    <t>9-3-58</t>
  </si>
  <si>
    <t>19-3-58</t>
  </si>
  <si>
    <t>5156088354</t>
  </si>
  <si>
    <t>นายเรวัต  ศรีไกรสุข</t>
  </si>
  <si>
    <t>นายเมธี  ใยเจริญ</t>
  </si>
  <si>
    <t>นายวสันต์  ลิ้มมะดัน</t>
  </si>
  <si>
    <t>001105</t>
  </si>
  <si>
    <t>001106</t>
  </si>
  <si>
    <t>4/58</t>
  </si>
  <si>
    <t>OUT</t>
  </si>
  <si>
    <t>นายวีระยุทธ  สุพงษ์</t>
  </si>
  <si>
    <t>5156089059</t>
  </si>
  <si>
    <t>5156088786</t>
  </si>
  <si>
    <t>5156089237</t>
  </si>
  <si>
    <t>5316059682</t>
  </si>
  <si>
    <t>8-4-58</t>
  </si>
  <si>
    <t>7-4-58</t>
  </si>
  <si>
    <t>16-4-58</t>
  </si>
  <si>
    <t>20-4-58</t>
  </si>
  <si>
    <t>ประจำเดือน พฤษภาคม 2558</t>
  </si>
  <si>
    <t>งวดเดือน พฤษภาคม 2558</t>
  </si>
  <si>
    <t>เบี้ยเลี้ยงพนักงานขาย 26  เมษายน 2558  -  25 พฤษภาคม 2558</t>
  </si>
  <si>
    <t>ค่าจ้างรถพนักงานขาย  26  เมษายน 2558   -  25 พฤษภาคม 2558</t>
  </si>
  <si>
    <t>นายกฤษฎา  เสริฐมาลี</t>
  </si>
  <si>
    <t>นายมานะ  ขันธสอน</t>
  </si>
  <si>
    <t>นายศุภชาติ  บุญตุวงษ์</t>
  </si>
  <si>
    <t>ประจำเดือน  พฤษภาคม  2558</t>
  </si>
  <si>
    <t>001097</t>
  </si>
  <si>
    <t>สาขาอยุธยา  พฤษภาคม 2558</t>
  </si>
  <si>
    <t>3926041548</t>
  </si>
  <si>
    <t>5156090416</t>
  </si>
  <si>
    <t>5156089627</t>
  </si>
  <si>
    <t>5/58</t>
  </si>
  <si>
    <t>28-4-58</t>
  </si>
  <si>
    <t>2-5-58</t>
  </si>
  <si>
    <t>7-5-58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</si>
</sst>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9" formatCode="_-* #,##0_-;\-* #,##0_-;_-* &quot;-&quot;_-;_-@_-"/>
    <numFmt numFmtId="171" formatCode="_-* #,##0.00_-;\-* #,##0.00_-;_-* &quot;-&quot;??_-;_-@_-"/>
    <numFmt numFmtId="181" formatCode="_-* #,##0_-;\-* #,##0_-;_-* &quot;-&quot;??_-;_-@_-"/>
  </numFmts>
  <fonts count="79">
    <font>
      <sz val="10"/>
      <name val="Arial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8"/>
      <name val="Arial"/>
      <family val="2"/>
    </font>
    <font>
      <sz val="14"/>
      <name val="AngsanaUPC"/>
      <family val="1"/>
      <charset val="222"/>
    </font>
    <font>
      <sz val="14"/>
      <name val="Arial"/>
      <family val="2"/>
    </font>
    <font>
      <sz val="10"/>
      <name val="Arial"/>
      <family val="2"/>
    </font>
    <font>
      <sz val="16"/>
      <name val="Browallia New"/>
      <family val="2"/>
    </font>
    <font>
      <b/>
      <sz val="20"/>
      <name val="Browallia New"/>
      <family val="2"/>
    </font>
    <font>
      <b/>
      <sz val="16"/>
      <name val="Browallia New"/>
      <family val="2"/>
    </font>
    <font>
      <b/>
      <sz val="18"/>
      <name val="Browallia New"/>
      <family val="2"/>
    </font>
    <font>
      <b/>
      <sz val="18"/>
      <name val="AngsanaUPC"/>
      <family val="1"/>
      <charset val="222"/>
    </font>
    <font>
      <sz val="14"/>
      <name val="Angsana New"/>
      <family val="1"/>
    </font>
    <font>
      <sz val="16"/>
      <name val="Angsana New"/>
      <family val="1"/>
    </font>
    <font>
      <sz val="16"/>
      <color indexed="10"/>
      <name val="Angsana New"/>
      <family val="1"/>
    </font>
    <font>
      <sz val="16"/>
      <color indexed="9"/>
      <name val="Angsana New"/>
      <family val="1"/>
    </font>
    <font>
      <sz val="16"/>
      <color indexed="8"/>
      <name val="Angsana New"/>
      <family val="1"/>
    </font>
    <font>
      <sz val="16"/>
      <color indexed="12"/>
      <name val="Angsana New"/>
      <family val="1"/>
    </font>
    <font>
      <sz val="14"/>
      <color indexed="12"/>
      <name val="Angsana New"/>
      <family val="1"/>
    </font>
    <font>
      <sz val="14"/>
      <color indexed="12"/>
      <name val="Angsana New"/>
      <family val="1"/>
    </font>
    <font>
      <sz val="18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sz val="15"/>
      <color indexed="8"/>
      <name val="Angsana New"/>
      <family val="1"/>
    </font>
    <font>
      <sz val="15"/>
      <color indexed="10"/>
      <name val="Angsana New"/>
      <family val="1"/>
    </font>
    <font>
      <sz val="15"/>
      <color indexed="9"/>
      <name val="Angsana New"/>
      <family val="1"/>
    </font>
    <font>
      <sz val="15"/>
      <color indexed="48"/>
      <name val="Angsana New"/>
      <family val="1"/>
    </font>
    <font>
      <b/>
      <sz val="14"/>
      <name val="AngsanaUPC"/>
      <family val="1"/>
      <charset val="222"/>
    </font>
    <font>
      <b/>
      <sz val="14"/>
      <name val="Angsana New"/>
      <family val="1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4"/>
      <color indexed="12"/>
      <name val="Angsana New"/>
      <family val="1"/>
    </font>
    <font>
      <b/>
      <sz val="15"/>
      <color indexed="10"/>
      <name val="Angsana New"/>
      <family val="1"/>
    </font>
    <font>
      <b/>
      <sz val="15"/>
      <color indexed="8"/>
      <name val="Angsana New"/>
      <family val="1"/>
    </font>
    <font>
      <b/>
      <sz val="15"/>
      <color indexed="48"/>
      <name val="Angsana New"/>
      <family val="1"/>
    </font>
    <font>
      <b/>
      <sz val="15"/>
      <color indexed="9"/>
      <name val="Angsana New"/>
      <family val="1"/>
    </font>
    <font>
      <sz val="15"/>
      <color indexed="12"/>
      <name val="Angsana New"/>
      <family val="1"/>
    </font>
    <font>
      <sz val="16"/>
      <color indexed="8"/>
      <name val="Angsana New"/>
      <family val="1"/>
    </font>
    <font>
      <sz val="10"/>
      <color indexed="10"/>
      <name val="Arial"/>
      <family val="2"/>
    </font>
    <font>
      <b/>
      <sz val="16"/>
      <color indexed="10"/>
      <name val="Angsana New"/>
      <family val="1"/>
    </font>
    <font>
      <b/>
      <sz val="15"/>
      <color indexed="12"/>
      <name val="Angsana New"/>
      <family val="1"/>
    </font>
    <font>
      <sz val="14"/>
      <color indexed="12"/>
      <name val="Angsana New"/>
      <family val="1"/>
    </font>
    <font>
      <b/>
      <sz val="16"/>
      <color indexed="12"/>
      <name val="Angsana New"/>
      <family val="1"/>
    </font>
    <font>
      <b/>
      <sz val="14"/>
      <color indexed="12"/>
      <name val="Angsana New"/>
      <family val="1"/>
    </font>
    <font>
      <sz val="16"/>
      <color indexed="12"/>
      <name val="Angsana New"/>
      <family val="1"/>
    </font>
    <font>
      <sz val="10"/>
      <color indexed="48"/>
      <name val="Arial"/>
      <family val="2"/>
    </font>
    <font>
      <sz val="16"/>
      <color indexed="10"/>
      <name val="AngsanaUPC"/>
      <family val="1"/>
      <charset val="222"/>
    </font>
    <font>
      <b/>
      <sz val="16"/>
      <color indexed="8"/>
      <name val="Angsana New"/>
      <family val="1"/>
    </font>
    <font>
      <sz val="10"/>
      <color indexed="8"/>
      <name val="Arial"/>
      <family val="2"/>
    </font>
    <font>
      <sz val="20"/>
      <name val="Angsana New"/>
      <family val="1"/>
    </font>
    <font>
      <sz val="18"/>
      <color indexed="12"/>
      <name val="Angsana New"/>
      <family val="1"/>
    </font>
    <font>
      <b/>
      <sz val="10"/>
      <color indexed="12"/>
      <name val="Arial"/>
      <family val="2"/>
    </font>
    <font>
      <sz val="16"/>
      <color indexed="12"/>
      <name val="Angsana New"/>
      <family val="1"/>
    </font>
    <font>
      <b/>
      <sz val="16"/>
      <name val="Angsana New"/>
      <family val="1"/>
    </font>
    <font>
      <b/>
      <sz val="10"/>
      <color indexed="8"/>
      <name val="Arial"/>
      <family val="2"/>
    </font>
    <font>
      <sz val="22"/>
      <name val="Angsana New"/>
      <family val="1"/>
    </font>
    <font>
      <b/>
      <sz val="22"/>
      <name val="AngsanaUPC"/>
      <family val="1"/>
      <charset val="222"/>
    </font>
    <font>
      <b/>
      <sz val="20"/>
      <name val="AngsanaUPC"/>
      <family val="1"/>
      <charset val="222"/>
    </font>
    <font>
      <b/>
      <sz val="18"/>
      <name val="Angsana New"/>
      <family val="1"/>
    </font>
    <font>
      <b/>
      <sz val="14"/>
      <color rgb="FF0000FF"/>
      <name val="Angsana New"/>
      <family val="1"/>
    </font>
    <font>
      <b/>
      <sz val="14"/>
      <color rgb="FFFF0000"/>
      <name val="Angsana New"/>
      <family val="1"/>
    </font>
    <font>
      <sz val="16"/>
      <color rgb="FF0033CC"/>
      <name val="Angsana New"/>
      <family val="1"/>
    </font>
    <font>
      <sz val="15"/>
      <color rgb="FF0033CC"/>
      <name val="Angsana New"/>
      <family val="1"/>
    </font>
    <font>
      <b/>
      <sz val="16"/>
      <color rgb="FF0033CC"/>
      <name val="Angsana New"/>
      <family val="1"/>
    </font>
    <font>
      <sz val="16"/>
      <color rgb="FFFF0000"/>
      <name val="Angsana New"/>
      <family val="1"/>
    </font>
    <font>
      <sz val="18"/>
      <color rgb="FF0000FF"/>
      <name val="Angsana New"/>
      <family val="1"/>
    </font>
    <font>
      <b/>
      <sz val="16"/>
      <color rgb="FFFF0000"/>
      <name val="Angsana New"/>
      <family val="1"/>
    </font>
    <font>
      <sz val="14"/>
      <color rgb="FFFF0000"/>
      <name val="Angsana New"/>
      <family val="1"/>
    </font>
    <font>
      <b/>
      <sz val="24"/>
      <color rgb="FF00B0F0"/>
      <name val="Angsana New"/>
      <family val="1"/>
    </font>
    <font>
      <b/>
      <sz val="10"/>
      <color rgb="FF0033CC"/>
      <name val="Arial"/>
      <family val="2"/>
    </font>
    <font>
      <sz val="14"/>
      <color rgb="FF0000FF"/>
      <name val="Angsana New"/>
      <family val="1"/>
    </font>
    <font>
      <sz val="15"/>
      <color rgb="FF0000FF"/>
      <name val="Angsana New"/>
      <family val="1"/>
    </font>
    <font>
      <sz val="16"/>
      <color rgb="FF0000FF"/>
      <name val="Angsana New"/>
      <family val="1"/>
    </font>
    <font>
      <b/>
      <sz val="16"/>
      <color rgb="FFFF0000"/>
      <name val="Browallia New"/>
      <family val="2"/>
    </font>
    <font>
      <b/>
      <sz val="16"/>
      <color rgb="FFFF0000"/>
      <name val="AngsanaUPC"/>
      <family val="1"/>
      <charset val="222"/>
    </font>
    <font>
      <b/>
      <sz val="18"/>
      <color rgb="FF0033CC"/>
      <name val="Angsana New"/>
      <family val="1"/>
    </font>
    <font>
      <b/>
      <sz val="15"/>
      <color rgb="FF0000FF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4">
    <xf numFmtId="0" fontId="0" fillId="0" borderId="0"/>
    <xf numFmtId="0" fontId="1" fillId="0" borderId="0"/>
    <xf numFmtId="171" fontId="2" fillId="0" borderId="0" applyFont="0" applyFill="0" applyBorder="0" applyAlignment="0" applyProtection="0"/>
    <xf numFmtId="0" fontId="8" fillId="0" borderId="0"/>
  </cellStyleXfs>
  <cellXfs count="342">
    <xf numFmtId="0" fontId="0" fillId="0" borderId="0" xfId="0"/>
    <xf numFmtId="0" fontId="0" fillId="0" borderId="0" xfId="0" applyFill="1"/>
    <xf numFmtId="0" fontId="6" fillId="0" borderId="0" xfId="0" applyFont="1" applyFill="1" applyBorder="1"/>
    <xf numFmtId="0" fontId="15" fillId="0" borderId="0" xfId="3" applyFont="1" applyFill="1" applyAlignment="1">
      <alignment horizontal="center"/>
    </xf>
    <xf numFmtId="0" fontId="20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0" xfId="0" applyFont="1" applyFill="1"/>
    <xf numFmtId="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49" fontId="14" fillId="0" borderId="1" xfId="0" applyNumberFormat="1" applyFont="1" applyFill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171" fontId="14" fillId="0" borderId="1" xfId="2" applyFont="1" applyFill="1" applyBorder="1"/>
    <xf numFmtId="49" fontId="14" fillId="0" borderId="0" xfId="0" applyNumberFormat="1" applyFont="1" applyFill="1" applyBorder="1" applyAlignment="1">
      <alignment horizontal="center"/>
    </xf>
    <xf numFmtId="0" fontId="22" fillId="0" borderId="1" xfId="1" applyFont="1" applyFill="1" applyBorder="1" applyAlignment="1">
      <alignment vertical="center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right"/>
      <protection locked="0"/>
    </xf>
    <xf numFmtId="0" fontId="23" fillId="0" borderId="0" xfId="0" applyFont="1" applyFill="1" applyProtection="1">
      <protection locked="0"/>
    </xf>
    <xf numFmtId="0" fontId="25" fillId="0" borderId="1" xfId="0" applyFont="1" applyFill="1" applyBorder="1" applyAlignment="1" applyProtection="1">
      <alignment horizontal="center"/>
      <protection locked="0"/>
    </xf>
    <xf numFmtId="49" fontId="23" fillId="0" borderId="1" xfId="0" applyNumberFormat="1" applyFont="1" applyFill="1" applyBorder="1" applyAlignment="1" applyProtection="1">
      <alignment horizontal="center"/>
      <protection locked="0"/>
    </xf>
    <xf numFmtId="169" fontId="25" fillId="0" borderId="1" xfId="2" applyNumberFormat="1" applyFont="1" applyFill="1" applyBorder="1" applyAlignment="1" applyProtection="1">
      <alignment horizontal="center"/>
      <protection locked="0"/>
    </xf>
    <xf numFmtId="49" fontId="23" fillId="0" borderId="1" xfId="0" applyNumberFormat="1" applyFont="1" applyFill="1" applyBorder="1" applyAlignment="1">
      <alignment horizontal="center"/>
    </xf>
    <xf numFmtId="0" fontId="25" fillId="0" borderId="0" xfId="0" applyFont="1" applyFill="1" applyProtection="1">
      <protection locked="0"/>
    </xf>
    <xf numFmtId="0" fontId="26" fillId="0" borderId="0" xfId="0" applyFont="1" applyFill="1" applyProtection="1">
      <protection locked="0"/>
    </xf>
    <xf numFmtId="0" fontId="25" fillId="0" borderId="1" xfId="0" applyFont="1" applyFill="1" applyBorder="1" applyAlignment="1" applyProtection="1">
      <alignment shrinkToFit="1"/>
      <protection locked="0"/>
    </xf>
    <xf numFmtId="0" fontId="27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Protection="1">
      <protection locked="0"/>
    </xf>
    <xf numFmtId="0" fontId="15" fillId="0" borderId="0" xfId="0" applyFont="1"/>
    <xf numFmtId="0" fontId="15" fillId="0" borderId="0" xfId="0" applyFont="1" applyFill="1"/>
    <xf numFmtId="0" fontId="15" fillId="0" borderId="1" xfId="0" applyFont="1" applyBorder="1" applyAlignment="1">
      <alignment horizontal="center"/>
    </xf>
    <xf numFmtId="171" fontId="15" fillId="0" borderId="1" xfId="2" applyFont="1" applyBorder="1" applyAlignment="1">
      <alignment horizontal="center" shrinkToFit="1"/>
    </xf>
    <xf numFmtId="0" fontId="15" fillId="0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Border="1" applyAlignment="1">
      <alignment horizontal="center"/>
    </xf>
    <xf numFmtId="0" fontId="16" fillId="0" borderId="0" xfId="0" applyFont="1" applyFill="1" applyBorder="1"/>
    <xf numFmtId="0" fontId="19" fillId="0" borderId="0" xfId="0" applyFont="1"/>
    <xf numFmtId="0" fontId="16" fillId="0" borderId="0" xfId="0" applyFont="1" applyFill="1"/>
    <xf numFmtId="0" fontId="15" fillId="0" borderId="1" xfId="1" applyFont="1" applyFill="1" applyBorder="1" applyAlignment="1">
      <alignment vertical="center"/>
    </xf>
    <xf numFmtId="0" fontId="15" fillId="0" borderId="0" xfId="3" applyFont="1"/>
    <xf numFmtId="0" fontId="15" fillId="0" borderId="0" xfId="3" applyFont="1" applyFill="1"/>
    <xf numFmtId="0" fontId="16" fillId="0" borderId="0" xfId="3" applyFont="1"/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38" fillId="0" borderId="1" xfId="0" applyFont="1" applyFill="1" applyBorder="1" applyAlignment="1" applyProtection="1">
      <alignment shrinkToFit="1"/>
      <protection locked="0"/>
    </xf>
    <xf numFmtId="0" fontId="38" fillId="0" borderId="1" xfId="0" applyFont="1" applyFill="1" applyBorder="1" applyAlignment="1" applyProtection="1">
      <alignment horizontal="center"/>
      <protection locked="0"/>
    </xf>
    <xf numFmtId="49" fontId="38" fillId="0" borderId="1" xfId="0" applyNumberFormat="1" applyFont="1" applyFill="1" applyBorder="1" applyAlignment="1" applyProtection="1">
      <alignment horizontal="center"/>
      <protection locked="0"/>
    </xf>
    <xf numFmtId="49" fontId="38" fillId="0" borderId="1" xfId="0" applyNumberFormat="1" applyFont="1" applyFill="1" applyBorder="1" applyAlignment="1">
      <alignment horizontal="center"/>
    </xf>
    <xf numFmtId="0" fontId="39" fillId="0" borderId="1" xfId="3" applyFont="1" applyFill="1" applyBorder="1" applyAlignment="1">
      <alignment horizontal="center"/>
    </xf>
    <xf numFmtId="0" fontId="39" fillId="0" borderId="1" xfId="3" applyFont="1" applyFill="1" applyBorder="1"/>
    <xf numFmtId="49" fontId="39" fillId="0" borderId="1" xfId="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32" fillId="4" borderId="1" xfId="0" applyFont="1" applyFill="1" applyBorder="1"/>
    <xf numFmtId="4" fontId="3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2" fontId="15" fillId="5" borderId="1" xfId="0" applyNumberFormat="1" applyFont="1" applyFill="1" applyBorder="1"/>
    <xf numFmtId="0" fontId="2" fillId="4" borderId="1" xfId="0" applyFont="1" applyFill="1" applyBorder="1"/>
    <xf numFmtId="0" fontId="2" fillId="2" borderId="1" xfId="0" applyFont="1" applyFill="1" applyBorder="1"/>
    <xf numFmtId="0" fontId="40" fillId="0" borderId="1" xfId="0" applyFont="1" applyFill="1" applyBorder="1" applyAlignment="1">
      <alignment horizontal="center"/>
    </xf>
    <xf numFmtId="0" fontId="15" fillId="0" borderId="0" xfId="3" applyFont="1" applyBorder="1"/>
    <xf numFmtId="0" fontId="28" fillId="0" borderId="0" xfId="0" applyFont="1" applyFill="1" applyBorder="1" applyAlignment="1" applyProtection="1">
      <alignment shrinkToFit="1"/>
      <protection locked="0"/>
    </xf>
    <xf numFmtId="0" fontId="25" fillId="0" borderId="0" xfId="0" applyFont="1" applyFill="1" applyBorder="1" applyAlignment="1" applyProtection="1">
      <alignment shrinkToFit="1"/>
      <protection locked="0"/>
    </xf>
    <xf numFmtId="0" fontId="38" fillId="0" borderId="0" xfId="0" applyFont="1" applyFill="1" applyBorder="1" applyAlignment="1" applyProtection="1">
      <alignment shrinkToFit="1"/>
      <protection locked="0"/>
    </xf>
    <xf numFmtId="0" fontId="14" fillId="0" borderId="0" xfId="0" applyFont="1" applyBorder="1"/>
    <xf numFmtId="0" fontId="23" fillId="0" borderId="0" xfId="0" applyFont="1" applyAlignment="1" applyProtection="1">
      <protection locked="0"/>
    </xf>
    <xf numFmtId="3" fontId="25" fillId="0" borderId="1" xfId="2" applyNumberFormat="1" applyFont="1" applyFill="1" applyBorder="1" applyAlignment="1" applyProtection="1">
      <protection locked="0"/>
    </xf>
    <xf numFmtId="169" fontId="38" fillId="0" borderId="1" xfId="2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/>
    </xf>
    <xf numFmtId="0" fontId="23" fillId="0" borderId="1" xfId="0" applyFont="1" applyFill="1" applyBorder="1" applyAlignment="1" applyProtection="1">
      <alignment shrinkToFit="1"/>
      <protection locked="0"/>
    </xf>
    <xf numFmtId="0" fontId="41" fillId="0" borderId="1" xfId="0" applyFont="1" applyFill="1" applyBorder="1" applyAlignment="1">
      <alignment horizontal="center"/>
    </xf>
    <xf numFmtId="3" fontId="42" fillId="0" borderId="1" xfId="2" applyNumberFormat="1" applyFont="1" applyFill="1" applyBorder="1" applyAlignment="1" applyProtection="1">
      <protection locked="0"/>
    </xf>
    <xf numFmtId="0" fontId="19" fillId="0" borderId="0" xfId="0" applyFont="1" applyBorder="1"/>
    <xf numFmtId="171" fontId="15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4" fillId="0" borderId="1" xfId="0" applyFont="1" applyFill="1" applyBorder="1" applyAlignment="1" applyProtection="1">
      <alignment shrinkToFit="1"/>
      <protection locked="0"/>
    </xf>
    <xf numFmtId="49" fontId="45" fillId="0" borderId="1" xfId="0" applyNumberFormat="1" applyFont="1" applyBorder="1" applyAlignment="1">
      <alignment horizontal="center"/>
    </xf>
    <xf numFmtId="49" fontId="45" fillId="0" borderId="1" xfId="0" applyNumberFormat="1" applyFont="1" applyFill="1" applyBorder="1" applyAlignment="1">
      <alignment horizontal="center"/>
    </xf>
    <xf numFmtId="0" fontId="45" fillId="0" borderId="1" xfId="0" applyFont="1" applyFill="1" applyBorder="1"/>
    <xf numFmtId="0" fontId="13" fillId="0" borderId="0" xfId="0" applyFont="1" applyFill="1" applyAlignment="1"/>
    <xf numFmtId="0" fontId="46" fillId="0" borderId="1" xfId="0" applyFont="1" applyFill="1" applyBorder="1"/>
    <xf numFmtId="0" fontId="46" fillId="0" borderId="1" xfId="3" applyFont="1" applyFill="1" applyBorder="1" applyAlignment="1">
      <alignment horizontal="center"/>
    </xf>
    <xf numFmtId="0" fontId="46" fillId="0" borderId="1" xfId="1" applyFont="1" applyBorder="1" applyAlignment="1">
      <alignment horizontal="center" vertical="center"/>
    </xf>
    <xf numFmtId="0" fontId="25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/>
      <protection locked="0"/>
    </xf>
    <xf numFmtId="181" fontId="23" fillId="0" borderId="0" xfId="2" applyNumberFormat="1" applyFont="1" applyProtection="1">
      <protection locked="0"/>
    </xf>
    <xf numFmtId="181" fontId="25" fillId="0" borderId="0" xfId="2" applyNumberFormat="1" applyFont="1" applyFill="1" applyProtection="1">
      <protection locked="0"/>
    </xf>
    <xf numFmtId="181" fontId="28" fillId="0" borderId="0" xfId="2" applyNumberFormat="1" applyFont="1" applyFill="1" applyProtection="1">
      <protection locked="0"/>
    </xf>
    <xf numFmtId="181" fontId="26" fillId="0" borderId="0" xfId="2" applyNumberFormat="1" applyFont="1" applyFill="1" applyProtection="1">
      <protection locked="0"/>
    </xf>
    <xf numFmtId="181" fontId="27" fillId="0" borderId="0" xfId="2" applyNumberFormat="1" applyFont="1" applyFill="1" applyProtection="1">
      <protection locked="0"/>
    </xf>
    <xf numFmtId="181" fontId="23" fillId="0" borderId="0" xfId="2" applyNumberFormat="1" applyFont="1" applyFill="1" applyProtection="1">
      <protection locked="0"/>
    </xf>
    <xf numFmtId="0" fontId="9" fillId="0" borderId="0" xfId="0" applyFont="1" applyFill="1"/>
    <xf numFmtId="169" fontId="23" fillId="0" borderId="1" xfId="2" applyNumberFormat="1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9" fontId="11" fillId="0" borderId="1" xfId="0" applyNumberFormat="1" applyFont="1" applyFill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0" fontId="23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1" xfId="0" applyFont="1" applyFill="1" applyBorder="1" applyAlignment="1" applyProtection="1">
      <alignment shrinkToFit="1"/>
      <protection locked="0"/>
    </xf>
    <xf numFmtId="0" fontId="2" fillId="3" borderId="1" xfId="0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" fontId="45" fillId="0" borderId="1" xfId="0" applyNumberFormat="1" applyFont="1" applyBorder="1" applyAlignment="1">
      <alignment horizontal="center"/>
    </xf>
    <xf numFmtId="0" fontId="45" fillId="0" borderId="0" xfId="0" applyFont="1" applyFill="1"/>
    <xf numFmtId="0" fontId="45" fillId="6" borderId="0" xfId="0" applyFont="1" applyFill="1"/>
    <xf numFmtId="0" fontId="46" fillId="0" borderId="0" xfId="3" applyFont="1"/>
    <xf numFmtId="4" fontId="43" fillId="0" borderId="1" xfId="0" applyNumberFormat="1" applyFont="1" applyBorder="1" applyAlignment="1">
      <alignment horizontal="center"/>
    </xf>
    <xf numFmtId="0" fontId="40" fillId="0" borderId="1" xfId="0" applyFont="1" applyFill="1" applyBorder="1" applyAlignment="1">
      <alignment horizontal="center" wrapText="1"/>
    </xf>
    <xf numFmtId="0" fontId="15" fillId="0" borderId="1" xfId="1" applyFont="1" applyBorder="1" applyAlignment="1">
      <alignment horizontal="center" vertical="center"/>
    </xf>
    <xf numFmtId="171" fontId="43" fillId="0" borderId="1" xfId="2" applyFont="1" applyFill="1" applyBorder="1" applyAlignment="1">
      <alignment horizontal="center"/>
    </xf>
    <xf numFmtId="0" fontId="46" fillId="0" borderId="1" xfId="0" applyFont="1" applyFill="1" applyBorder="1" applyAlignment="1" applyProtection="1">
      <alignment shrinkToFit="1"/>
      <protection locked="0"/>
    </xf>
    <xf numFmtId="181" fontId="38" fillId="0" borderId="1" xfId="2" applyNumberFormat="1" applyFont="1" applyFill="1" applyBorder="1" applyAlignment="1" applyProtection="1">
      <alignment horizontal="center"/>
      <protection locked="0"/>
    </xf>
    <xf numFmtId="0" fontId="44" fillId="0" borderId="1" xfId="0" applyFont="1" applyFill="1" applyBorder="1" applyAlignment="1">
      <alignment horizontal="center"/>
    </xf>
    <xf numFmtId="14" fontId="41" fillId="6" borderId="1" xfId="0" applyNumberFormat="1" applyFont="1" applyFill="1" applyBorder="1" applyAlignment="1">
      <alignment horizontal="center" shrinkToFit="1"/>
    </xf>
    <xf numFmtId="0" fontId="34" fillId="0" borderId="0" xfId="0" applyFont="1" applyFill="1" applyAlignment="1" applyProtection="1">
      <alignment horizontal="center"/>
      <protection locked="0"/>
    </xf>
    <xf numFmtId="0" fontId="35" fillId="0" borderId="0" xfId="0" applyFont="1" applyFill="1" applyAlignment="1" applyProtection="1">
      <alignment horizontal="center"/>
      <protection locked="0"/>
    </xf>
    <xf numFmtId="0" fontId="36" fillId="0" borderId="0" xfId="0" applyFont="1" applyFill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171" fontId="24" fillId="0" borderId="0" xfId="0" applyNumberFormat="1" applyFont="1" applyFill="1" applyBorder="1" applyAlignment="1" applyProtection="1">
      <alignment horizontal="center"/>
      <protection locked="0"/>
    </xf>
    <xf numFmtId="0" fontId="49" fillId="0" borderId="1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/>
    </xf>
    <xf numFmtId="0" fontId="50" fillId="2" borderId="1" xfId="0" applyFont="1" applyFill="1" applyBorder="1"/>
    <xf numFmtId="4" fontId="50" fillId="2" borderId="1" xfId="0" applyNumberFormat="1" applyFont="1" applyFill="1" applyBorder="1"/>
    <xf numFmtId="0" fontId="50" fillId="7" borderId="1" xfId="0" applyFont="1" applyFill="1" applyBorder="1" applyAlignment="1">
      <alignment horizontal="center"/>
    </xf>
    <xf numFmtId="0" fontId="50" fillId="3" borderId="1" xfId="0" applyFont="1" applyFill="1" applyBorder="1" applyAlignment="1">
      <alignment horizontal="center"/>
    </xf>
    <xf numFmtId="4" fontId="50" fillId="0" borderId="1" xfId="0" applyNumberFormat="1" applyFont="1" applyBorder="1"/>
    <xf numFmtId="181" fontId="3" fillId="3" borderId="1" xfId="2" applyNumberFormat="1" applyFont="1" applyFill="1" applyBorder="1" applyAlignment="1">
      <alignment horizontal="center" vertical="center"/>
    </xf>
    <xf numFmtId="181" fontId="2" fillId="3" borderId="1" xfId="2" applyNumberFormat="1" applyFont="1" applyFill="1" applyBorder="1" applyAlignment="1">
      <alignment horizontal="center"/>
    </xf>
    <xf numFmtId="181" fontId="50" fillId="3" borderId="1" xfId="2" applyNumberFormat="1" applyFont="1" applyFill="1" applyBorder="1" applyAlignment="1">
      <alignment horizontal="center"/>
    </xf>
    <xf numFmtId="0" fontId="15" fillId="0" borderId="0" xfId="0" applyFont="1" applyBorder="1"/>
    <xf numFmtId="49" fontId="33" fillId="0" borderId="1" xfId="0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shrinkToFit="1"/>
      <protection locked="0"/>
    </xf>
    <xf numFmtId="181" fontId="53" fillId="8" borderId="1" xfId="2" applyNumberFormat="1" applyFont="1" applyFill="1" applyBorder="1"/>
    <xf numFmtId="0" fontId="54" fillId="0" borderId="1" xfId="3" applyFont="1" applyFill="1" applyBorder="1" applyAlignment="1">
      <alignment horizontal="center"/>
    </xf>
    <xf numFmtId="0" fontId="54" fillId="0" borderId="1" xfId="0" applyFont="1" applyFill="1" applyBorder="1" applyAlignment="1" applyProtection="1">
      <alignment shrinkToFit="1"/>
      <protection locked="0"/>
    </xf>
    <xf numFmtId="0" fontId="54" fillId="0" borderId="1" xfId="1" applyFont="1" applyBorder="1" applyAlignment="1">
      <alignment horizontal="center" vertical="center"/>
    </xf>
    <xf numFmtId="0" fontId="15" fillId="0" borderId="1" xfId="3" applyFont="1" applyFill="1" applyBorder="1" applyAlignment="1">
      <alignment horizontal="center"/>
    </xf>
    <xf numFmtId="171" fontId="15" fillId="0" borderId="1" xfId="2" applyNumberFormat="1" applyFont="1" applyBorder="1" applyAlignment="1">
      <alignment horizontal="center" shrinkToFit="1"/>
    </xf>
    <xf numFmtId="171" fontId="15" fillId="0" borderId="1" xfId="0" applyNumberFormat="1" applyFont="1" applyFill="1" applyBorder="1" applyAlignment="1">
      <alignment horizontal="center"/>
    </xf>
    <xf numFmtId="171" fontId="15" fillId="0" borderId="0" xfId="0" applyNumberFormat="1" applyFont="1" applyBorder="1" applyAlignment="1">
      <alignment horizontal="center"/>
    </xf>
    <xf numFmtId="171" fontId="15" fillId="0" borderId="0" xfId="0" applyNumberFormat="1" applyFont="1" applyAlignment="1">
      <alignment horizontal="center"/>
    </xf>
    <xf numFmtId="171" fontId="15" fillId="0" borderId="1" xfId="2" applyFont="1" applyBorder="1" applyAlignment="1">
      <alignment horizontal="center"/>
    </xf>
    <xf numFmtId="171" fontId="15" fillId="0" borderId="0" xfId="2" applyFont="1" applyBorder="1" applyAlignment="1">
      <alignment horizontal="center"/>
    </xf>
    <xf numFmtId="171" fontId="15" fillId="0" borderId="0" xfId="2" applyFont="1" applyAlignment="1">
      <alignment horizontal="center"/>
    </xf>
    <xf numFmtId="171" fontId="17" fillId="0" borderId="0" xfId="2" applyFont="1" applyAlignment="1">
      <alignment horizontal="center"/>
    </xf>
    <xf numFmtId="0" fontId="22" fillId="0" borderId="4" xfId="1" applyFont="1" applyFill="1" applyBorder="1" applyAlignment="1">
      <alignment vertical="center"/>
    </xf>
    <xf numFmtId="4" fontId="15" fillId="0" borderId="0" xfId="0" applyNumberFormat="1" applyFont="1" applyAlignment="1">
      <alignment horizontal="center"/>
    </xf>
    <xf numFmtId="0" fontId="15" fillId="0" borderId="5" xfId="0" applyFont="1" applyBorder="1" applyAlignment="1">
      <alignment horizontal="center"/>
    </xf>
    <xf numFmtId="171" fontId="15" fillId="0" borderId="5" xfId="0" applyNumberFormat="1" applyFont="1" applyBorder="1" applyAlignment="1">
      <alignment horizontal="center"/>
    </xf>
    <xf numFmtId="0" fontId="52" fillId="0" borderId="0" xfId="1" applyFont="1" applyFill="1" applyBorder="1" applyAlignment="1">
      <alignment vertical="center"/>
    </xf>
    <xf numFmtId="49" fontId="61" fillId="0" borderId="1" xfId="0" applyNumberFormat="1" applyFont="1" applyBorder="1" applyAlignment="1">
      <alignment horizontal="center"/>
    </xf>
    <xf numFmtId="171" fontId="53" fillId="8" borderId="1" xfId="2" applyFont="1" applyFill="1" applyBorder="1"/>
    <xf numFmtId="171" fontId="25" fillId="0" borderId="0" xfId="2" applyFont="1" applyFill="1" applyProtection="1">
      <protection locked="0"/>
    </xf>
    <xf numFmtId="171" fontId="28" fillId="0" borderId="0" xfId="2" applyFont="1" applyFill="1" applyProtection="1">
      <protection locked="0"/>
    </xf>
    <xf numFmtId="171" fontId="26" fillId="0" borderId="0" xfId="2" applyFont="1" applyFill="1" applyProtection="1">
      <protection locked="0"/>
    </xf>
    <xf numFmtId="171" fontId="27" fillId="0" borderId="0" xfId="2" applyFont="1" applyFill="1" applyProtection="1">
      <protection locked="0"/>
    </xf>
    <xf numFmtId="171" fontId="23" fillId="0" borderId="0" xfId="2" applyFont="1" applyFill="1" applyProtection="1">
      <protection locked="0"/>
    </xf>
    <xf numFmtId="171" fontId="23" fillId="0" borderId="0" xfId="2" applyFont="1" applyProtection="1">
      <protection locked="0"/>
    </xf>
    <xf numFmtId="49" fontId="14" fillId="10" borderId="1" xfId="0" applyNumberFormat="1" applyFont="1" applyFill="1" applyBorder="1" applyAlignment="1">
      <alignment horizontal="center"/>
    </xf>
    <xf numFmtId="49" fontId="33" fillId="6" borderId="1" xfId="0" applyNumberFormat="1" applyFont="1" applyFill="1" applyBorder="1" applyAlignment="1">
      <alignment horizontal="center"/>
    </xf>
    <xf numFmtId="49" fontId="62" fillId="0" borderId="1" xfId="0" applyNumberFormat="1" applyFont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181" fontId="35" fillId="0" borderId="1" xfId="2" applyNumberFormat="1" applyFont="1" applyFill="1" applyBorder="1" applyAlignment="1" applyProtection="1">
      <alignment horizontal="center"/>
      <protection locked="0"/>
    </xf>
    <xf numFmtId="14" fontId="41" fillId="10" borderId="1" xfId="0" applyNumberFormat="1" applyFont="1" applyFill="1" applyBorder="1" applyAlignment="1">
      <alignment horizontal="center" shrinkToFit="1"/>
    </xf>
    <xf numFmtId="1" fontId="2" fillId="2" borderId="1" xfId="0" applyNumberFormat="1" applyFont="1" applyFill="1" applyBorder="1" applyAlignment="1">
      <alignment horizontal="center"/>
    </xf>
    <xf numFmtId="1" fontId="50" fillId="2" borderId="1" xfId="0" applyNumberFormat="1" applyFont="1" applyFill="1" applyBorder="1" applyAlignment="1">
      <alignment horizontal="center"/>
    </xf>
    <xf numFmtId="1" fontId="25" fillId="0" borderId="0" xfId="0" applyNumberFormat="1" applyFont="1" applyFill="1" applyAlignment="1" applyProtection="1">
      <alignment horizontal="center"/>
      <protection locked="0"/>
    </xf>
    <xf numFmtId="1" fontId="28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Alignment="1" applyProtection="1">
      <alignment horizontal="center"/>
      <protection locked="0"/>
    </xf>
    <xf numFmtId="1" fontId="27" fillId="0" borderId="0" xfId="0" applyNumberFormat="1" applyFont="1" applyFill="1" applyAlignment="1" applyProtection="1">
      <alignment horizontal="center"/>
      <protection locked="0"/>
    </xf>
    <xf numFmtId="1" fontId="23" fillId="0" borderId="0" xfId="0" applyNumberFormat="1" applyFont="1" applyFill="1" applyAlignment="1" applyProtection="1">
      <alignment horizontal="center"/>
      <protection locked="0"/>
    </xf>
    <xf numFmtId="1" fontId="23" fillId="0" borderId="0" xfId="0" applyNumberFormat="1" applyFont="1" applyAlignment="1" applyProtection="1">
      <alignment horizontal="center"/>
      <protection locked="0"/>
    </xf>
    <xf numFmtId="181" fontId="42" fillId="0" borderId="1" xfId="2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48" fillId="0" borderId="0" xfId="0" applyFont="1" applyFill="1"/>
    <xf numFmtId="0" fontId="3" fillId="0" borderId="6" xfId="0" applyFont="1" applyFill="1" applyBorder="1" applyAlignment="1">
      <alignment horizontal="center"/>
    </xf>
    <xf numFmtId="171" fontId="15" fillId="0" borderId="1" xfId="2" applyFont="1" applyFill="1" applyBorder="1" applyAlignment="1">
      <alignment horizontal="center"/>
    </xf>
    <xf numFmtId="171" fontId="15" fillId="0" borderId="5" xfId="2" applyFont="1" applyBorder="1" applyAlignment="1">
      <alignment horizontal="center"/>
    </xf>
    <xf numFmtId="171" fontId="63" fillId="5" borderId="1" xfId="2" applyFont="1" applyFill="1" applyBorder="1"/>
    <xf numFmtId="171" fontId="64" fillId="0" borderId="0" xfId="2" applyFont="1" applyFill="1" applyProtection="1">
      <protection locked="0"/>
    </xf>
    <xf numFmtId="171" fontId="64" fillId="0" borderId="0" xfId="2" applyFont="1" applyProtection="1">
      <protection locked="0"/>
    </xf>
    <xf numFmtId="171" fontId="65" fillId="5" borderId="1" xfId="2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1" fillId="0" borderId="1" xfId="1" applyFont="1" applyFill="1" applyBorder="1" applyAlignment="1">
      <alignment vertical="center"/>
    </xf>
    <xf numFmtId="171" fontId="4" fillId="0" borderId="0" xfId="0" applyNumberFormat="1" applyFont="1" applyFill="1"/>
    <xf numFmtId="0" fontId="66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/>
    </xf>
    <xf numFmtId="171" fontId="14" fillId="0" borderId="1" xfId="2" applyFont="1" applyFill="1" applyBorder="1" applyAlignment="1">
      <alignment horizontal="center"/>
    </xf>
    <xf numFmtId="0" fontId="22" fillId="0" borderId="1" xfId="1" applyFont="1" applyBorder="1" applyAlignment="1">
      <alignment horizontal="center" vertical="center"/>
    </xf>
    <xf numFmtId="0" fontId="68" fillId="0" borderId="1" xfId="0" applyFont="1" applyFill="1" applyBorder="1" applyAlignment="1">
      <alignment horizontal="center"/>
    </xf>
    <xf numFmtId="0" fontId="19" fillId="0" borderId="1" xfId="1" applyFont="1" applyBorder="1" applyAlignment="1">
      <alignment horizontal="center" vertical="center"/>
    </xf>
    <xf numFmtId="49" fontId="69" fillId="0" borderId="1" xfId="0" applyNumberFormat="1" applyFont="1" applyBorder="1" applyAlignment="1">
      <alignment horizontal="center"/>
    </xf>
    <xf numFmtId="0" fontId="22" fillId="0" borderId="13" xfId="1" applyFont="1" applyBorder="1" applyAlignment="1">
      <alignment horizontal="center" vertical="center"/>
    </xf>
    <xf numFmtId="169" fontId="25" fillId="0" borderId="1" xfId="2" applyNumberFormat="1" applyFont="1" applyFill="1" applyBorder="1" applyAlignment="1" applyProtection="1">
      <protection locked="0"/>
    </xf>
    <xf numFmtId="169" fontId="38" fillId="0" borderId="1" xfId="2" applyNumberFormat="1" applyFont="1" applyFill="1" applyBorder="1" applyAlignment="1" applyProtection="1">
      <protection locked="0"/>
    </xf>
    <xf numFmtId="169" fontId="23" fillId="0" borderId="1" xfId="2" applyNumberFormat="1" applyFont="1" applyFill="1" applyBorder="1" applyAlignment="1" applyProtection="1">
      <protection locked="0"/>
    </xf>
    <xf numFmtId="0" fontId="15" fillId="0" borderId="9" xfId="3" applyFont="1" applyFill="1" applyBorder="1"/>
    <xf numFmtId="0" fontId="66" fillId="0" borderId="0" xfId="0" applyFont="1" applyBorder="1"/>
    <xf numFmtId="171" fontId="66" fillId="0" borderId="0" xfId="2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22" fillId="0" borderId="1" xfId="1" applyFont="1" applyBorder="1" applyAlignment="1">
      <alignment horizontal="left" vertical="center"/>
    </xf>
    <xf numFmtId="181" fontId="71" fillId="4" borderId="1" xfId="2" applyNumberFormat="1" applyFont="1" applyFill="1" applyBorder="1" applyAlignment="1">
      <alignment horizontal="center"/>
    </xf>
    <xf numFmtId="181" fontId="71" fillId="4" borderId="1" xfId="2" applyNumberFormat="1" applyFont="1" applyFill="1" applyBorder="1"/>
    <xf numFmtId="181" fontId="53" fillId="4" borderId="1" xfId="2" applyNumberFormat="1" applyFont="1" applyFill="1" applyBorder="1"/>
    <xf numFmtId="181" fontId="24" fillId="0" borderId="0" xfId="2" applyNumberFormat="1" applyFont="1" applyProtection="1">
      <protection locked="0"/>
    </xf>
    <xf numFmtId="181" fontId="34" fillId="0" borderId="0" xfId="2" applyNumberFormat="1" applyFont="1" applyFill="1" applyProtection="1">
      <protection locked="0"/>
    </xf>
    <xf numFmtId="181" fontId="35" fillId="0" borderId="0" xfId="2" applyNumberFormat="1" applyFont="1" applyFill="1" applyProtection="1">
      <protection locked="0"/>
    </xf>
    <xf numFmtId="181" fontId="36" fillId="0" borderId="0" xfId="2" applyNumberFormat="1" applyFont="1" applyFill="1" applyProtection="1">
      <protection locked="0"/>
    </xf>
    <xf numFmtId="181" fontId="37" fillId="0" borderId="0" xfId="2" applyNumberFormat="1" applyFont="1" applyFill="1" applyProtection="1">
      <protection locked="0"/>
    </xf>
    <xf numFmtId="181" fontId="72" fillId="0" borderId="1" xfId="2" applyNumberFormat="1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>
      <alignment horizontal="left" vertical="center"/>
    </xf>
    <xf numFmtId="0" fontId="56" fillId="7" borderId="1" xfId="0" applyFont="1" applyFill="1" applyBorder="1" applyAlignment="1">
      <alignment horizontal="center"/>
    </xf>
    <xf numFmtId="0" fontId="53" fillId="7" borderId="1" xfId="0" applyFont="1" applyFill="1" applyBorder="1" applyAlignment="1">
      <alignment horizontal="center"/>
    </xf>
    <xf numFmtId="49" fontId="73" fillId="0" borderId="1" xfId="0" applyNumberFormat="1" applyFont="1" applyFill="1" applyBorder="1" applyAlignment="1" applyProtection="1">
      <alignment horizontal="center"/>
      <protection locked="0"/>
    </xf>
    <xf numFmtId="0" fontId="74" fillId="0" borderId="1" xfId="0" applyFont="1" applyFill="1" applyBorder="1" applyAlignment="1" applyProtection="1">
      <alignment shrinkToFit="1"/>
      <protection locked="0"/>
    </xf>
    <xf numFmtId="0" fontId="32" fillId="7" borderId="1" xfId="0" applyFont="1" applyFill="1" applyBorder="1" applyAlignment="1">
      <alignment horizontal="center"/>
    </xf>
    <xf numFmtId="181" fontId="32" fillId="4" borderId="1" xfId="2" applyNumberFormat="1" applyFont="1" applyFill="1" applyBorder="1"/>
    <xf numFmtId="181" fontId="32" fillId="9" borderId="1" xfId="2" applyNumberFormat="1" applyFont="1" applyFill="1" applyBorder="1"/>
    <xf numFmtId="181" fontId="32" fillId="9" borderId="1" xfId="2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 applyProtection="1">
      <alignment horizontal="center"/>
      <protection locked="0"/>
    </xf>
    <xf numFmtId="181" fontId="25" fillId="0" borderId="1" xfId="2" applyNumberFormat="1" applyFont="1" applyFill="1" applyBorder="1" applyAlignment="1" applyProtection="1">
      <protection locked="0"/>
    </xf>
    <xf numFmtId="2" fontId="18" fillId="5" borderId="1" xfId="0" applyNumberFormat="1" applyFont="1" applyFill="1" applyBorder="1"/>
    <xf numFmtId="0" fontId="51" fillId="0" borderId="1" xfId="0" applyFont="1" applyFill="1" applyBorder="1" applyAlignment="1">
      <alignment horizontal="left" vertical="center"/>
    </xf>
    <xf numFmtId="171" fontId="59" fillId="0" borderId="3" xfId="2" applyFont="1" applyFill="1" applyBorder="1"/>
    <xf numFmtId="49" fontId="55" fillId="0" borderId="10" xfId="0" applyNumberFormat="1" applyFont="1" applyFill="1" applyBorder="1" applyAlignment="1">
      <alignment horizontal="center" vertical="center"/>
    </xf>
    <xf numFmtId="171" fontId="55" fillId="11" borderId="1" xfId="2" applyNumberFormat="1" applyFont="1" applyFill="1" applyBorder="1"/>
    <xf numFmtId="171" fontId="49" fillId="11" borderId="1" xfId="2" applyNumberFormat="1" applyFont="1" applyFill="1" applyBorder="1"/>
    <xf numFmtId="171" fontId="23" fillId="0" borderId="0" xfId="2" applyNumberFormat="1" applyFont="1" applyProtection="1">
      <protection locked="0"/>
    </xf>
    <xf numFmtId="171" fontId="26" fillId="0" borderId="0" xfId="2" applyNumberFormat="1" applyFont="1" applyFill="1" applyProtection="1">
      <protection locked="0"/>
    </xf>
    <xf numFmtId="171" fontId="25" fillId="0" borderId="0" xfId="2" applyNumberFormat="1" applyFont="1" applyFill="1" applyProtection="1">
      <protection locked="0"/>
    </xf>
    <xf numFmtId="171" fontId="28" fillId="0" borderId="0" xfId="2" applyNumberFormat="1" applyFont="1" applyFill="1" applyProtection="1">
      <protection locked="0"/>
    </xf>
    <xf numFmtId="171" fontId="27" fillId="0" borderId="0" xfId="2" applyNumberFormat="1" applyFont="1" applyFill="1" applyProtection="1">
      <protection locked="0"/>
    </xf>
    <xf numFmtId="171" fontId="23" fillId="0" borderId="0" xfId="2" applyNumberFormat="1" applyFont="1" applyFill="1" applyProtection="1">
      <protection locked="0"/>
    </xf>
    <xf numFmtId="0" fontId="3" fillId="0" borderId="3" xfId="0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 shrinkToFit="1"/>
    </xf>
    <xf numFmtId="171" fontId="13" fillId="0" borderId="0" xfId="2" applyFont="1" applyFill="1" applyAlignment="1"/>
    <xf numFmtId="171" fontId="0" fillId="0" borderId="0" xfId="2" applyFont="1" applyFill="1"/>
    <xf numFmtId="171" fontId="11" fillId="0" borderId="1" xfId="2" applyFont="1" applyFill="1" applyBorder="1" applyAlignment="1">
      <alignment horizontal="center"/>
    </xf>
    <xf numFmtId="171" fontId="9" fillId="0" borderId="0" xfId="2" applyFont="1" applyFill="1"/>
    <xf numFmtId="0" fontId="3" fillId="10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68" fillId="0" borderId="0" xfId="0" applyFont="1" applyBorder="1" applyAlignment="1">
      <alignment horizontal="center"/>
    </xf>
    <xf numFmtId="0" fontId="67" fillId="0" borderId="1" xfId="1" applyFont="1" applyFill="1" applyBorder="1" applyAlignment="1">
      <alignment vertical="center"/>
    </xf>
    <xf numFmtId="49" fontId="60" fillId="0" borderId="10" xfId="0" applyNumberFormat="1" applyFont="1" applyFill="1" applyBorder="1" applyAlignment="1">
      <alignment horizontal="center" vertical="center"/>
    </xf>
    <xf numFmtId="2" fontId="9" fillId="0" borderId="0" xfId="0" applyNumberFormat="1" applyFont="1" applyFill="1"/>
    <xf numFmtId="171" fontId="75" fillId="0" borderId="1" xfId="2" applyFont="1" applyFill="1" applyBorder="1" applyAlignment="1">
      <alignment horizontal="center"/>
    </xf>
    <xf numFmtId="4" fontId="75" fillId="0" borderId="1" xfId="0" applyNumberFormat="1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 shrinkToFit="1"/>
    </xf>
    <xf numFmtId="49" fontId="69" fillId="10" borderId="1" xfId="0" applyNumberFormat="1" applyFont="1" applyFill="1" applyBorder="1" applyAlignment="1">
      <alignment horizontal="center"/>
    </xf>
    <xf numFmtId="0" fontId="58" fillId="10" borderId="3" xfId="0" applyFont="1" applyFill="1" applyBorder="1" applyAlignment="1">
      <alignment horizontal="center"/>
    </xf>
    <xf numFmtId="0" fontId="76" fillId="10" borderId="3" xfId="0" applyFont="1" applyFill="1" applyBorder="1" applyAlignment="1">
      <alignment horizontal="center"/>
    </xf>
    <xf numFmtId="171" fontId="22" fillId="0" borderId="1" xfId="2" applyFont="1" applyFill="1" applyBorder="1" applyAlignment="1">
      <alignment horizontal="center"/>
    </xf>
    <xf numFmtId="2" fontId="22" fillId="0" borderId="1" xfId="0" applyNumberFormat="1" applyFont="1" applyFill="1" applyBorder="1"/>
    <xf numFmtId="4" fontId="22" fillId="0" borderId="1" xfId="0" applyNumberFormat="1" applyFont="1" applyFill="1" applyBorder="1" applyAlignment="1">
      <alignment horizontal="center"/>
    </xf>
    <xf numFmtId="171" fontId="14" fillId="0" borderId="1" xfId="2" applyFont="1" applyBorder="1" applyAlignment="1">
      <alignment horizontal="center"/>
    </xf>
    <xf numFmtId="171" fontId="43" fillId="0" borderId="1" xfId="2" applyFont="1" applyBorder="1" applyAlignment="1">
      <alignment horizontal="center"/>
    </xf>
    <xf numFmtId="171" fontId="14" fillId="0" borderId="1" xfId="2" applyNumberFormat="1" applyFont="1" applyBorder="1" applyAlignment="1">
      <alignment horizontal="center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>
      <alignment horizontal="center" vertical="justify" textRotation="90"/>
    </xf>
    <xf numFmtId="0" fontId="3" fillId="7" borderId="3" xfId="0" applyFont="1" applyFill="1" applyBorder="1" applyAlignment="1">
      <alignment horizontal="center" vertical="justify" textRotation="90"/>
    </xf>
    <xf numFmtId="0" fontId="78" fillId="0" borderId="0" xfId="0" applyFont="1" applyAlignment="1" applyProtection="1">
      <alignment horizontal="center"/>
      <protection locked="0"/>
    </xf>
    <xf numFmtId="0" fontId="78" fillId="0" borderId="2" xfId="0" applyFont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justify"/>
    </xf>
    <xf numFmtId="0" fontId="3" fillId="0" borderId="12" xfId="0" applyFont="1" applyFill="1" applyBorder="1" applyAlignment="1">
      <alignment horizontal="center" vertical="justify"/>
    </xf>
    <xf numFmtId="0" fontId="3" fillId="0" borderId="11" xfId="0" applyFont="1" applyFill="1" applyBorder="1" applyAlignment="1">
      <alignment horizontal="center" vertical="justify"/>
    </xf>
    <xf numFmtId="0" fontId="3" fillId="0" borderId="5" xfId="0" applyFont="1" applyFill="1" applyBorder="1" applyAlignment="1">
      <alignment horizontal="center" vertical="justify" textRotation="90" shrinkToFit="1"/>
    </xf>
    <xf numFmtId="0" fontId="3" fillId="0" borderId="3" xfId="0" applyFont="1" applyFill="1" applyBorder="1" applyAlignment="1">
      <alignment horizontal="center" vertical="justify" textRotation="90" shrinkToFit="1"/>
    </xf>
    <xf numFmtId="0" fontId="3" fillId="2" borderId="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justify" textRotation="90"/>
    </xf>
    <xf numFmtId="0" fontId="29" fillId="2" borderId="3" xfId="0" applyFont="1" applyFill="1" applyBorder="1" applyAlignment="1">
      <alignment horizontal="center" vertical="justify" textRotation="90"/>
    </xf>
    <xf numFmtId="0" fontId="30" fillId="5" borderId="5" xfId="0" applyFont="1" applyFill="1" applyBorder="1" applyAlignment="1">
      <alignment horizontal="center" vertical="center" textRotation="90"/>
    </xf>
    <xf numFmtId="0" fontId="30" fillId="5" borderId="3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justify" textRotation="90"/>
    </xf>
    <xf numFmtId="0" fontId="3" fillId="0" borderId="3" xfId="0" applyFont="1" applyBorder="1" applyAlignment="1">
      <alignment horizontal="center" vertical="justify" textRotation="90"/>
    </xf>
    <xf numFmtId="181" fontId="3" fillId="9" borderId="5" xfId="2" applyNumberFormat="1" applyFont="1" applyFill="1" applyBorder="1" applyAlignment="1">
      <alignment horizontal="center" vertical="justify" textRotation="90"/>
    </xf>
    <xf numFmtId="181" fontId="3" fillId="9" borderId="3" xfId="2" applyNumberFormat="1" applyFont="1" applyFill="1" applyBorder="1" applyAlignment="1">
      <alignment horizontal="center" vertical="justify" textRotation="90"/>
    </xf>
    <xf numFmtId="0" fontId="3" fillId="4" borderId="5" xfId="0" applyFont="1" applyFill="1" applyBorder="1" applyAlignment="1">
      <alignment horizontal="center" vertical="justify" textRotation="90"/>
    </xf>
    <xf numFmtId="0" fontId="3" fillId="4" borderId="3" xfId="0" applyFont="1" applyFill="1" applyBorder="1" applyAlignment="1">
      <alignment horizontal="center" vertical="justify" textRotation="90"/>
    </xf>
    <xf numFmtId="171" fontId="3" fillId="8" borderId="5" xfId="2" applyFont="1" applyFill="1" applyBorder="1" applyAlignment="1">
      <alignment horizontal="center" vertical="justify" textRotation="90"/>
    </xf>
    <xf numFmtId="171" fontId="3" fillId="8" borderId="3" xfId="2" applyFont="1" applyFill="1" applyBorder="1" applyAlignment="1">
      <alignment horizontal="center" vertical="justify" textRotation="90"/>
    </xf>
    <xf numFmtId="0" fontId="3" fillId="3" borderId="7" xfId="0" applyFont="1" applyFill="1" applyBorder="1" applyAlignment="1">
      <alignment horizontal="center" vertical="center"/>
    </xf>
    <xf numFmtId="0" fontId="0" fillId="3" borderId="11" xfId="0" applyFill="1" applyBorder="1"/>
    <xf numFmtId="171" fontId="77" fillId="5" borderId="5" xfId="2" applyFont="1" applyFill="1" applyBorder="1" applyAlignment="1">
      <alignment horizontal="center" vertical="center" textRotation="90"/>
    </xf>
    <xf numFmtId="171" fontId="77" fillId="5" borderId="3" xfId="2" applyFont="1" applyFill="1" applyBorder="1" applyAlignment="1">
      <alignment horizontal="center" vertical="center" textRotation="90"/>
    </xf>
    <xf numFmtId="1" fontId="29" fillId="2" borderId="5" xfId="0" applyNumberFormat="1" applyFont="1" applyFill="1" applyBorder="1" applyAlignment="1">
      <alignment horizontal="center" vertical="center" textRotation="90" shrinkToFit="1"/>
    </xf>
    <xf numFmtId="1" fontId="31" fillId="2" borderId="3" xfId="0" applyNumberFormat="1" applyFont="1" applyFill="1" applyBorder="1" applyAlignment="1">
      <alignment horizontal="center" vertical="center" textRotation="90" shrinkToFit="1"/>
    </xf>
    <xf numFmtId="181" fontId="3" fillId="4" borderId="5" xfId="2" applyNumberFormat="1" applyFont="1" applyFill="1" applyBorder="1" applyAlignment="1">
      <alignment horizontal="center" vertical="justify" textRotation="90"/>
    </xf>
    <xf numFmtId="181" fontId="3" fillId="4" borderId="3" xfId="2" applyNumberFormat="1" applyFont="1" applyFill="1" applyBorder="1" applyAlignment="1">
      <alignment horizontal="center" vertical="justify" textRotation="90"/>
    </xf>
    <xf numFmtId="0" fontId="24" fillId="0" borderId="5" xfId="0" applyFont="1" applyFill="1" applyBorder="1" applyAlignment="1" applyProtection="1">
      <alignment vertical="justify" textRotation="90" shrinkToFit="1"/>
      <protection locked="0"/>
    </xf>
    <xf numFmtId="0" fontId="24" fillId="0" borderId="3" xfId="0" applyFont="1" applyFill="1" applyBorder="1" applyAlignment="1" applyProtection="1">
      <alignment vertical="justify" textRotation="90" shrinkToFit="1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3" fillId="0" borderId="3" xfId="0" applyFont="1" applyBorder="1" applyProtection="1">
      <protection locked="0"/>
    </xf>
    <xf numFmtId="181" fontId="3" fillId="8" borderId="5" xfId="2" applyNumberFormat="1" applyFont="1" applyFill="1" applyBorder="1" applyAlignment="1">
      <alignment horizontal="center" vertical="justify" textRotation="90"/>
    </xf>
    <xf numFmtId="181" fontId="3" fillId="8" borderId="3" xfId="2" applyNumberFormat="1" applyFont="1" applyFill="1" applyBorder="1" applyAlignment="1">
      <alignment horizontal="center" vertical="justify" textRotation="90"/>
    </xf>
    <xf numFmtId="171" fontId="3" fillId="11" borderId="5" xfId="2" applyNumberFormat="1" applyFont="1" applyFill="1" applyBorder="1" applyAlignment="1">
      <alignment horizontal="center" vertical="center" textRotation="90" wrapText="1"/>
    </xf>
    <xf numFmtId="171" fontId="3" fillId="11" borderId="3" xfId="2" applyNumberFormat="1" applyFont="1" applyFill="1" applyBorder="1" applyAlignment="1">
      <alignment horizontal="center" vertical="center" textRotation="90" wrapText="1"/>
    </xf>
    <xf numFmtId="0" fontId="24" fillId="0" borderId="5" xfId="0" applyFont="1" applyFill="1" applyBorder="1" applyAlignment="1" applyProtection="1">
      <alignment horizontal="center" vertical="justify" textRotation="90" shrinkToFit="1"/>
      <protection locked="0"/>
    </xf>
    <xf numFmtId="0" fontId="24" fillId="0" borderId="3" xfId="0" applyFont="1" applyFill="1" applyBorder="1" applyAlignment="1" applyProtection="1">
      <alignment horizontal="center" vertical="justify" textRotation="90" shrinkToFit="1"/>
      <protection locked="0"/>
    </xf>
    <xf numFmtId="0" fontId="3" fillId="6" borderId="1" xfId="0" applyFont="1" applyFill="1" applyBorder="1" applyAlignment="1">
      <alignment horizontal="center" vertical="justify" textRotation="90" shrinkToFit="1"/>
    </xf>
    <xf numFmtId="4" fontId="15" fillId="0" borderId="0" xfId="0" applyNumberFormat="1" applyFont="1" applyAlignment="1">
      <alignment horizontal="center"/>
    </xf>
    <xf numFmtId="17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4" fontId="66" fillId="0" borderId="0" xfId="0" applyNumberFormat="1" applyFont="1" applyBorder="1" applyAlignment="1">
      <alignment horizontal="center"/>
    </xf>
    <xf numFmtId="171" fontId="63" fillId="0" borderId="0" xfId="0" applyNumberFormat="1" applyFont="1" applyBorder="1" applyAlignment="1">
      <alignment horizontal="center"/>
    </xf>
    <xf numFmtId="0" fontId="15" fillId="0" borderId="0" xfId="3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4">
    <cellStyle name="Comma" xfId="2" builtinId="3"/>
    <cellStyle name="Normal" xfId="0" builtinId="0"/>
    <cellStyle name="Normal 4" xfId="1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48;&#3591;&#3636;&#3609;&#3648;&#3604;&#3639;&#3629;&#3609;&#3611;&#3637;58\&#3591;&#3634;&#3609;&#3610;&#3640;&#3588;&#3588;&#3621;\&#3619;&#3634;&#3618;&#3591;&#3634;&#3609;&#3648;&#3591;&#3636;&#3609;&#3648;&#3604;&#3639;&#3629;&#3609;\2553\01-53\01-53+&#3629;&#3618;&#3640;&#3608;&#3618;&#3634;.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48;&#3591;&#3636;&#3609;&#3648;&#3604;&#3639;&#3629;&#3609;&#3611;&#3637;58\&#3591;&#3634;&#3609;&#3610;&#3640;&#3588;&#3588;&#3621;\&#3619;&#3634;&#3618;&#3591;&#3634;&#3609;&#3648;&#3591;&#3636;&#3609;&#3648;&#3604;&#3639;&#3629;&#3609;\2552\11-52\11-52%20&#3629;&#3618;&#3640;&#3608;&#3618;&#36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วันทำงาน"/>
      <sheetName val="รายการหัก"/>
      <sheetName val="สรุปรายงาน"/>
      <sheetName val="เข้าธนาคาร"/>
      <sheetName val="เงินประกัน"/>
      <sheetName val="เบี้ยเลี้ยง"/>
      <sheetName val="เช่ารถ"/>
    </sheetNames>
    <sheetDataSet>
      <sheetData sheetId="0">
        <row r="5">
          <cell r="O5" t="str">
            <v>สรุปเงินเดือน (บาท)</v>
          </cell>
          <cell r="P5" t="str">
            <v>หักประกันสังคม</v>
          </cell>
          <cell r="S5" t="str">
            <v>สรุปค่าล่วงเวลา (บาท)</v>
          </cell>
          <cell r="U5" t="str">
            <v>สรุปค่าแรงวันหยุด(บาท)</v>
          </cell>
          <cell r="V5" t="str">
            <v>เบี้ยขยัน</v>
          </cell>
          <cell r="W5" t="str">
            <v>ค่าคอม</v>
          </cell>
          <cell r="X5" t="str">
            <v>เบี้ยเลี้ยง</v>
          </cell>
          <cell r="AB5" t="str">
            <v>ค่าตำแหน่ง</v>
          </cell>
          <cell r="AC5" t="str">
            <v>ค่าโทรศัพท์</v>
          </cell>
          <cell r="AD5" t="str">
            <v>ภาษีหัก ณ ที่จ่าย</v>
          </cell>
          <cell r="AE5" t="str">
            <v>เงินประกัน</v>
          </cell>
          <cell r="AG5" t="str">
            <v>สรุปเงินเดือนจ่ายสุทธิ</v>
          </cell>
        </row>
        <row r="6">
          <cell r="AE6" t="str">
            <v>หัก</v>
          </cell>
          <cell r="AF6" t="str">
            <v>คืน</v>
          </cell>
        </row>
        <row r="7">
          <cell r="O7">
            <v>1282.3999999999999</v>
          </cell>
          <cell r="P7">
            <v>83</v>
          </cell>
          <cell r="U7">
            <v>0</v>
          </cell>
          <cell r="X7">
            <v>700</v>
          </cell>
          <cell r="AF7">
            <v>10000</v>
          </cell>
          <cell r="AG7">
            <v>11199.4</v>
          </cell>
        </row>
        <row r="8">
          <cell r="O8">
            <v>6290</v>
          </cell>
          <cell r="P8">
            <v>315</v>
          </cell>
          <cell r="U8">
            <v>0</v>
          </cell>
          <cell r="V8">
            <v>200</v>
          </cell>
          <cell r="W8">
            <v>1706</v>
          </cell>
          <cell r="X8">
            <v>2400</v>
          </cell>
          <cell r="AG8">
            <v>7881</v>
          </cell>
        </row>
        <row r="9">
          <cell r="O9">
            <v>6090</v>
          </cell>
          <cell r="P9">
            <v>305</v>
          </cell>
          <cell r="U9">
            <v>0</v>
          </cell>
          <cell r="V9">
            <v>200</v>
          </cell>
          <cell r="X9">
            <v>2400</v>
          </cell>
          <cell r="AG9">
            <v>5985</v>
          </cell>
        </row>
        <row r="10">
          <cell r="O10">
            <v>15000</v>
          </cell>
          <cell r="P10">
            <v>750</v>
          </cell>
          <cell r="U10">
            <v>0</v>
          </cell>
          <cell r="AB10">
            <v>3000</v>
          </cell>
          <cell r="AC10">
            <v>500</v>
          </cell>
          <cell r="AE10">
            <v>500</v>
          </cell>
          <cell r="AG10">
            <v>17250</v>
          </cell>
        </row>
        <row r="11">
          <cell r="O11">
            <v>7700.0000000000009</v>
          </cell>
          <cell r="P11">
            <v>385.00000000000006</v>
          </cell>
          <cell r="U11">
            <v>0</v>
          </cell>
          <cell r="X11">
            <v>1100</v>
          </cell>
          <cell r="AE11">
            <v>300</v>
          </cell>
          <cell r="AG11">
            <v>8115.0000000000009</v>
          </cell>
        </row>
        <row r="12">
          <cell r="O12">
            <v>7700.0000000000009</v>
          </cell>
          <cell r="P12">
            <v>385.00000000000006</v>
          </cell>
          <cell r="U12">
            <v>0</v>
          </cell>
          <cell r="X12">
            <v>1200</v>
          </cell>
          <cell r="AE12">
            <v>300</v>
          </cell>
          <cell r="AG12">
            <v>8215</v>
          </cell>
        </row>
        <row r="13">
          <cell r="O13">
            <v>5430</v>
          </cell>
          <cell r="P13">
            <v>272</v>
          </cell>
          <cell r="U13">
            <v>0</v>
          </cell>
          <cell r="W13">
            <v>1608</v>
          </cell>
          <cell r="X13">
            <v>2100</v>
          </cell>
          <cell r="AE13">
            <v>500</v>
          </cell>
          <cell r="AG13">
            <v>6266</v>
          </cell>
        </row>
        <row r="14">
          <cell r="O14">
            <v>5430</v>
          </cell>
          <cell r="P14">
            <v>272</v>
          </cell>
          <cell r="U14">
            <v>0</v>
          </cell>
          <cell r="X14">
            <v>2300</v>
          </cell>
          <cell r="AE14">
            <v>500</v>
          </cell>
          <cell r="AG14">
            <v>4658</v>
          </cell>
        </row>
        <row r="15">
          <cell r="O15">
            <v>5430</v>
          </cell>
          <cell r="P15">
            <v>272</v>
          </cell>
          <cell r="U15">
            <v>0</v>
          </cell>
          <cell r="V15">
            <v>200</v>
          </cell>
          <cell r="W15">
            <v>1706</v>
          </cell>
          <cell r="X15">
            <v>2400</v>
          </cell>
          <cell r="AE15">
            <v>500</v>
          </cell>
          <cell r="AG15">
            <v>6564</v>
          </cell>
        </row>
        <row r="16">
          <cell r="O16">
            <v>1991</v>
          </cell>
          <cell r="P16">
            <v>100</v>
          </cell>
          <cell r="U16">
            <v>0</v>
          </cell>
          <cell r="W16">
            <v>1540</v>
          </cell>
          <cell r="X16">
            <v>1100</v>
          </cell>
          <cell r="AE16">
            <v>500</v>
          </cell>
          <cell r="AG16">
            <v>2931</v>
          </cell>
        </row>
        <row r="17">
          <cell r="O17">
            <v>0</v>
          </cell>
          <cell r="P17">
            <v>0</v>
          </cell>
          <cell r="U17">
            <v>0</v>
          </cell>
          <cell r="W17">
            <v>1282</v>
          </cell>
          <cell r="AF17">
            <v>3500</v>
          </cell>
          <cell r="AG17">
            <v>4782</v>
          </cell>
        </row>
        <row r="18">
          <cell r="O18">
            <v>7700.0000000000009</v>
          </cell>
          <cell r="P18">
            <v>385.00000000000006</v>
          </cell>
          <cell r="U18">
            <v>0</v>
          </cell>
          <cell r="X18">
            <v>1300</v>
          </cell>
          <cell r="AE18">
            <v>300</v>
          </cell>
          <cell r="AG18">
            <v>8315</v>
          </cell>
        </row>
        <row r="19">
          <cell r="O19">
            <v>5430</v>
          </cell>
          <cell r="P19">
            <v>272</v>
          </cell>
          <cell r="U19">
            <v>0</v>
          </cell>
          <cell r="X19">
            <v>2200</v>
          </cell>
          <cell r="AE19">
            <v>500</v>
          </cell>
          <cell r="AG19">
            <v>4658</v>
          </cell>
        </row>
        <row r="20">
          <cell r="O20">
            <v>905</v>
          </cell>
          <cell r="P20">
            <v>83</v>
          </cell>
          <cell r="U20">
            <v>0</v>
          </cell>
          <cell r="X20">
            <v>600</v>
          </cell>
          <cell r="AF20">
            <v>5000</v>
          </cell>
          <cell r="AG20">
            <v>5822</v>
          </cell>
        </row>
        <row r="21">
          <cell r="O21">
            <v>5430</v>
          </cell>
          <cell r="P21">
            <v>272</v>
          </cell>
          <cell r="U21">
            <v>0</v>
          </cell>
          <cell r="V21">
            <v>200</v>
          </cell>
          <cell r="W21">
            <v>1457</v>
          </cell>
          <cell r="X21">
            <v>2400</v>
          </cell>
          <cell r="AE21">
            <v>500</v>
          </cell>
          <cell r="AG21">
            <v>6315</v>
          </cell>
        </row>
        <row r="22">
          <cell r="O22">
            <v>7000</v>
          </cell>
          <cell r="P22">
            <v>350</v>
          </cell>
          <cell r="U22">
            <v>0</v>
          </cell>
          <cell r="X22">
            <v>1200</v>
          </cell>
          <cell r="AE22">
            <v>300</v>
          </cell>
          <cell r="AG22">
            <v>7550</v>
          </cell>
        </row>
        <row r="23">
          <cell r="O23">
            <v>10000</v>
          </cell>
          <cell r="P23">
            <v>500</v>
          </cell>
          <cell r="U23">
            <v>0</v>
          </cell>
          <cell r="AB23">
            <v>2000</v>
          </cell>
          <cell r="AC23">
            <v>300</v>
          </cell>
          <cell r="AE23">
            <v>500</v>
          </cell>
          <cell r="AG23">
            <v>11300</v>
          </cell>
        </row>
        <row r="24">
          <cell r="O24">
            <v>5430</v>
          </cell>
          <cell r="P24">
            <v>272</v>
          </cell>
          <cell r="U24">
            <v>0</v>
          </cell>
          <cell r="V24">
            <v>200</v>
          </cell>
          <cell r="W24">
            <v>1675</v>
          </cell>
          <cell r="X24">
            <v>2400</v>
          </cell>
          <cell r="AE24">
            <v>500</v>
          </cell>
          <cell r="AG24">
            <v>6533</v>
          </cell>
        </row>
        <row r="25">
          <cell r="O25">
            <v>5430</v>
          </cell>
          <cell r="P25">
            <v>272</v>
          </cell>
          <cell r="U25">
            <v>0</v>
          </cell>
          <cell r="W25">
            <v>204</v>
          </cell>
          <cell r="X25">
            <v>2400</v>
          </cell>
          <cell r="AE25">
            <v>500</v>
          </cell>
          <cell r="AG25">
            <v>4862</v>
          </cell>
        </row>
        <row r="26">
          <cell r="O26">
            <v>4344</v>
          </cell>
          <cell r="P26">
            <v>217</v>
          </cell>
          <cell r="U26">
            <v>0</v>
          </cell>
          <cell r="V26">
            <v>200</v>
          </cell>
          <cell r="W26">
            <v>801</v>
          </cell>
          <cell r="X26">
            <v>2400</v>
          </cell>
          <cell r="AE26">
            <v>500</v>
          </cell>
          <cell r="AG26">
            <v>4628</v>
          </cell>
        </row>
        <row r="27">
          <cell r="O27">
            <v>3439</v>
          </cell>
          <cell r="P27">
            <v>172</v>
          </cell>
          <cell r="X27">
            <v>1900</v>
          </cell>
          <cell r="AE27">
            <v>500</v>
          </cell>
          <cell r="AG27">
            <v>2767</v>
          </cell>
        </row>
        <row r="28">
          <cell r="O28">
            <v>3439</v>
          </cell>
          <cell r="P28">
            <v>172</v>
          </cell>
          <cell r="U28">
            <v>0</v>
          </cell>
          <cell r="X28">
            <v>1900</v>
          </cell>
          <cell r="AE28">
            <v>500</v>
          </cell>
          <cell r="AG28">
            <v>2767</v>
          </cell>
        </row>
        <row r="29">
          <cell r="O29">
            <v>3439</v>
          </cell>
          <cell r="P29">
            <v>172</v>
          </cell>
          <cell r="U29">
            <v>0</v>
          </cell>
          <cell r="X29">
            <v>1300</v>
          </cell>
          <cell r="AE29">
            <v>500</v>
          </cell>
          <cell r="AG29">
            <v>2767</v>
          </cell>
        </row>
        <row r="30">
          <cell r="O30">
            <v>181</v>
          </cell>
          <cell r="P30">
            <v>0</v>
          </cell>
          <cell r="U30">
            <v>0</v>
          </cell>
          <cell r="X30">
            <v>100</v>
          </cell>
          <cell r="AE30">
            <v>0</v>
          </cell>
          <cell r="AG30">
            <v>181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วันทำงาน"/>
      <sheetName val="รายการหัก"/>
      <sheetName val="สรุปรายงาน"/>
      <sheetName val="เงินประกัน"/>
      <sheetName val="เบี้ยเลี้ยง"/>
      <sheetName val="เช่ารถ"/>
      <sheetName val="เข้าธนาคาร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tabSelected="1" zoomScale="70" zoomScaleNormal="70" workbookViewId="0">
      <pane xSplit="4" topLeftCell="E1" activePane="topRight" state="frozen"/>
      <selection pane="topRight" activeCell="H11" sqref="H11"/>
    </sheetView>
  </sheetViews>
  <sheetFormatPr defaultColWidth="19.109375" defaultRowHeight="22.2"/>
  <cols>
    <col min="1" max="1" width="6.33203125" style="18" customWidth="1"/>
    <col min="2" max="2" width="4.33203125" style="18" customWidth="1"/>
    <col min="3" max="3" width="7" style="18" customWidth="1"/>
    <col min="4" max="4" width="38.88671875" style="17" customWidth="1"/>
    <col min="5" max="5" width="10.109375" style="73" customWidth="1"/>
    <col min="6" max="6" width="11.5546875" style="19" customWidth="1"/>
    <col min="7" max="7" width="7.44140625" style="73" customWidth="1"/>
    <col min="8" max="8" width="16.109375" style="29" customWidth="1"/>
    <col min="9" max="9" width="8.6640625" style="137" customWidth="1"/>
    <col min="10" max="10" width="7.33203125" style="103" customWidth="1"/>
    <col min="11" max="11" width="11" style="18" customWidth="1"/>
    <col min="12" max="12" width="12.5546875" style="18" customWidth="1"/>
    <col min="13" max="14" width="8.6640625" style="18" customWidth="1"/>
    <col min="15" max="15" width="8.6640625" style="17" customWidth="1"/>
    <col min="16" max="18" width="8.6640625" style="17" hidden="1" customWidth="1"/>
    <col min="19" max="19" width="8.6640625" style="193" hidden="1" customWidth="1"/>
    <col min="20" max="20" width="8.6640625" style="17" hidden="1" customWidth="1"/>
    <col min="21" max="21" width="10.6640625" style="202" hidden="1" customWidth="1"/>
    <col min="22" max="22" width="10" style="253" customWidth="1"/>
    <col min="23" max="23" width="8.6640625" style="18" customWidth="1"/>
    <col min="24" max="24" width="11.44140625" style="179" customWidth="1"/>
    <col min="25" max="25" width="8.6640625" style="95" hidden="1" customWidth="1"/>
    <col min="26" max="26" width="8.6640625" style="95" customWidth="1"/>
    <col min="27" max="27" width="8.6640625" style="95" hidden="1" customWidth="1"/>
    <col min="28" max="29" width="8.6640625" style="17" hidden="1" customWidth="1"/>
    <col min="30" max="30" width="8.6640625" style="18" customWidth="1"/>
    <col min="31" max="31" width="8.6640625" style="95" customWidth="1"/>
    <col min="32" max="32" width="8.6640625" style="17" customWidth="1"/>
    <col min="33" max="33" width="26.88671875" style="17" customWidth="1"/>
    <col min="34" max="34" width="21.109375" style="17" customWidth="1"/>
    <col min="35" max="16384" width="19.109375" style="17"/>
  </cols>
  <sheetData>
    <row r="1" spans="1:33">
      <c r="A1" s="288" t="s">
        <v>36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73"/>
    </row>
    <row r="2" spans="1:33">
      <c r="A2" s="289" t="s">
        <v>309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</row>
    <row r="3" spans="1:33" s="20" customFormat="1" ht="33.75" customHeight="1">
      <c r="A3" s="284" t="s">
        <v>2</v>
      </c>
      <c r="B3" s="284"/>
      <c r="C3" s="284"/>
      <c r="D3" s="318" t="s">
        <v>0</v>
      </c>
      <c r="E3" s="316" t="s">
        <v>172</v>
      </c>
      <c r="F3" s="324" t="s">
        <v>16</v>
      </c>
      <c r="G3" s="324" t="s">
        <v>105</v>
      </c>
      <c r="H3" s="324" t="s">
        <v>1</v>
      </c>
      <c r="I3" s="326" t="s">
        <v>5</v>
      </c>
      <c r="J3" s="293" t="s">
        <v>6</v>
      </c>
      <c r="K3" s="290" t="s">
        <v>7</v>
      </c>
      <c r="L3" s="291"/>
      <c r="M3" s="291"/>
      <c r="N3" s="292"/>
      <c r="O3" s="293" t="s">
        <v>31</v>
      </c>
      <c r="P3" s="295" t="s">
        <v>8</v>
      </c>
      <c r="Q3" s="295"/>
      <c r="R3" s="296" t="s">
        <v>30</v>
      </c>
      <c r="S3" s="312" t="s">
        <v>32</v>
      </c>
      <c r="T3" s="298" t="s">
        <v>103</v>
      </c>
      <c r="U3" s="310" t="s">
        <v>195</v>
      </c>
      <c r="V3" s="322" t="s">
        <v>193</v>
      </c>
      <c r="W3" s="286" t="s">
        <v>26</v>
      </c>
      <c r="X3" s="306" t="s">
        <v>13</v>
      </c>
      <c r="Y3" s="320" t="s">
        <v>155</v>
      </c>
      <c r="Z3" s="314" t="s">
        <v>9</v>
      </c>
      <c r="AA3" s="302" t="s">
        <v>10</v>
      </c>
      <c r="AB3" s="304" t="s">
        <v>11</v>
      </c>
      <c r="AC3" s="304" t="s">
        <v>12</v>
      </c>
      <c r="AD3" s="308" t="s">
        <v>27</v>
      </c>
      <c r="AE3" s="309"/>
      <c r="AF3" s="300" t="s">
        <v>33</v>
      </c>
      <c r="AG3" s="300" t="s">
        <v>15</v>
      </c>
    </row>
    <row r="4" spans="1:33" s="20" customFormat="1" ht="49.5" customHeight="1">
      <c r="A4" s="285"/>
      <c r="B4" s="285"/>
      <c r="C4" s="285"/>
      <c r="D4" s="319"/>
      <c r="E4" s="317"/>
      <c r="F4" s="325"/>
      <c r="G4" s="325"/>
      <c r="H4" s="325"/>
      <c r="I4" s="326"/>
      <c r="J4" s="294"/>
      <c r="K4" s="55" t="s">
        <v>104</v>
      </c>
      <c r="L4" s="55" t="s">
        <v>3</v>
      </c>
      <c r="M4" s="55" t="s">
        <v>4</v>
      </c>
      <c r="N4" s="55" t="s">
        <v>105</v>
      </c>
      <c r="O4" s="294"/>
      <c r="P4" s="56" t="s">
        <v>34</v>
      </c>
      <c r="Q4" s="57" t="s">
        <v>35</v>
      </c>
      <c r="R4" s="297"/>
      <c r="S4" s="313"/>
      <c r="T4" s="299"/>
      <c r="U4" s="311"/>
      <c r="V4" s="323"/>
      <c r="W4" s="287"/>
      <c r="X4" s="307"/>
      <c r="Y4" s="321"/>
      <c r="Z4" s="315"/>
      <c r="AA4" s="303"/>
      <c r="AB4" s="305"/>
      <c r="AC4" s="305"/>
      <c r="AD4" s="58" t="s">
        <v>28</v>
      </c>
      <c r="AE4" s="146" t="s">
        <v>29</v>
      </c>
      <c r="AF4" s="301"/>
      <c r="AG4" s="301"/>
    </row>
    <row r="5" spans="1:33" s="26" customFormat="1" ht="26.25" customHeight="1">
      <c r="A5" s="21">
        <v>1</v>
      </c>
      <c r="B5" s="21" t="s">
        <v>55</v>
      </c>
      <c r="C5" s="22" t="s">
        <v>57</v>
      </c>
      <c r="D5" s="27" t="s">
        <v>49</v>
      </c>
      <c r="E5" s="74">
        <v>9000</v>
      </c>
      <c r="F5" s="23" t="s">
        <v>14</v>
      </c>
      <c r="G5" s="23">
        <v>9</v>
      </c>
      <c r="H5" s="24" t="s">
        <v>79</v>
      </c>
      <c r="I5" s="131"/>
      <c r="J5" s="215"/>
      <c r="K5" s="78">
        <v>1</v>
      </c>
      <c r="L5" s="78"/>
      <c r="M5" s="78"/>
      <c r="N5" s="78">
        <v>19</v>
      </c>
      <c r="O5" s="62">
        <v>30</v>
      </c>
      <c r="P5" s="66"/>
      <c r="Q5" s="66"/>
      <c r="R5" s="63"/>
      <c r="S5" s="186"/>
      <c r="T5" s="64"/>
      <c r="U5" s="200"/>
      <c r="V5" s="251"/>
      <c r="W5" s="241"/>
      <c r="X5" s="173"/>
      <c r="Y5" s="154"/>
      <c r="Z5" s="242"/>
      <c r="AA5" s="243"/>
      <c r="AB5" s="60"/>
      <c r="AC5" s="60"/>
      <c r="AD5" s="117"/>
      <c r="AE5" s="147"/>
      <c r="AF5" s="61"/>
      <c r="AG5" s="67"/>
    </row>
    <row r="6" spans="1:33" s="26" customFormat="1" ht="29.25" customHeight="1">
      <c r="A6" s="21">
        <v>2</v>
      </c>
      <c r="B6" s="49" t="s">
        <v>56</v>
      </c>
      <c r="C6" s="50" t="s">
        <v>88</v>
      </c>
      <c r="D6" s="48" t="s">
        <v>110</v>
      </c>
      <c r="E6" s="79">
        <v>15600</v>
      </c>
      <c r="F6" s="75" t="s">
        <v>14</v>
      </c>
      <c r="G6" s="220"/>
      <c r="H6" s="51" t="s">
        <v>81</v>
      </c>
      <c r="I6" s="131"/>
      <c r="J6" s="215"/>
      <c r="K6" s="78"/>
      <c r="L6" s="78"/>
      <c r="M6" s="78"/>
      <c r="N6" s="78">
        <v>2</v>
      </c>
      <c r="O6" s="62">
        <v>30</v>
      </c>
      <c r="P6" s="204"/>
      <c r="Q6" s="204"/>
      <c r="R6" s="63"/>
      <c r="S6" s="186"/>
      <c r="T6" s="64"/>
      <c r="U6" s="200"/>
      <c r="V6" s="251"/>
      <c r="W6" s="238"/>
      <c r="X6" s="173"/>
      <c r="Y6" s="154"/>
      <c r="Z6" s="227">
        <v>1200</v>
      </c>
      <c r="AA6" s="244"/>
      <c r="AB6" s="65"/>
      <c r="AC6" s="65"/>
      <c r="AD6" s="118"/>
      <c r="AE6" s="147"/>
      <c r="AF6" s="61"/>
      <c r="AG6" s="125"/>
    </row>
    <row r="7" spans="1:33" s="26" customFormat="1" ht="24.75" customHeight="1">
      <c r="A7" s="21">
        <v>3</v>
      </c>
      <c r="B7" s="49" t="s">
        <v>56</v>
      </c>
      <c r="C7" s="50" t="s">
        <v>89</v>
      </c>
      <c r="D7" s="48" t="s">
        <v>87</v>
      </c>
      <c r="E7" s="79">
        <v>14300</v>
      </c>
      <c r="F7" s="75" t="s">
        <v>14</v>
      </c>
      <c r="G7" s="220"/>
      <c r="H7" s="51" t="s">
        <v>99</v>
      </c>
      <c r="I7" s="131"/>
      <c r="J7" s="215"/>
      <c r="K7" s="78"/>
      <c r="L7" s="78"/>
      <c r="M7" s="78"/>
      <c r="N7" s="78"/>
      <c r="O7" s="59">
        <v>30</v>
      </c>
      <c r="P7" s="66"/>
      <c r="Q7" s="66"/>
      <c r="R7" s="63"/>
      <c r="S7" s="186"/>
      <c r="T7" s="64"/>
      <c r="U7" s="200"/>
      <c r="V7" s="251"/>
      <c r="W7" s="238">
        <v>200</v>
      </c>
      <c r="X7" s="173"/>
      <c r="Y7" s="154"/>
      <c r="Z7" s="227">
        <v>1200</v>
      </c>
      <c r="AA7" s="244"/>
      <c r="AB7" s="65"/>
      <c r="AC7" s="65"/>
      <c r="AD7" s="151"/>
      <c r="AE7" s="147"/>
      <c r="AF7" s="61"/>
      <c r="AG7" s="125"/>
    </row>
    <row r="8" spans="1:33" s="26" customFormat="1" ht="26.25" customHeight="1">
      <c r="A8" s="21">
        <v>4</v>
      </c>
      <c r="B8" s="21" t="s">
        <v>55</v>
      </c>
      <c r="C8" s="239" t="s">
        <v>117</v>
      </c>
      <c r="D8" s="240" t="s">
        <v>241</v>
      </c>
      <c r="E8" s="235" t="s">
        <v>230</v>
      </c>
      <c r="F8" s="23" t="s">
        <v>14</v>
      </c>
      <c r="G8" s="219"/>
      <c r="H8" s="24" t="s">
        <v>118</v>
      </c>
      <c r="I8" s="131"/>
      <c r="J8" s="215"/>
      <c r="K8" s="78"/>
      <c r="L8" s="78"/>
      <c r="M8" s="78"/>
      <c r="N8" s="78"/>
      <c r="O8" s="62">
        <v>30</v>
      </c>
      <c r="P8" s="66"/>
      <c r="Q8" s="66"/>
      <c r="R8" s="63"/>
      <c r="S8" s="186"/>
      <c r="T8" s="64"/>
      <c r="U8" s="200"/>
      <c r="V8" s="251"/>
      <c r="W8" s="241"/>
      <c r="X8" s="173"/>
      <c r="Y8" s="154"/>
      <c r="Z8" s="227"/>
      <c r="AA8" s="243"/>
      <c r="AB8" s="60"/>
      <c r="AC8" s="60"/>
      <c r="AD8" s="117">
        <v>700</v>
      </c>
      <c r="AE8" s="147"/>
      <c r="AF8" s="61"/>
      <c r="AG8" s="67"/>
    </row>
    <row r="9" spans="1:33" s="26" customFormat="1" ht="26.25" customHeight="1">
      <c r="A9" s="21">
        <v>5</v>
      </c>
      <c r="B9" s="21" t="s">
        <v>55</v>
      </c>
      <c r="C9" s="245" t="s">
        <v>122</v>
      </c>
      <c r="D9" s="116" t="s">
        <v>121</v>
      </c>
      <c r="E9" s="246">
        <v>9000</v>
      </c>
      <c r="F9" s="23" t="s">
        <v>14</v>
      </c>
      <c r="G9" s="219">
        <v>8</v>
      </c>
      <c r="H9" s="24" t="s">
        <v>123</v>
      </c>
      <c r="I9" s="131"/>
      <c r="J9" s="215">
        <v>1</v>
      </c>
      <c r="K9" s="78"/>
      <c r="L9" s="78"/>
      <c r="M9" s="78"/>
      <c r="N9" s="78">
        <v>19</v>
      </c>
      <c r="O9" s="62">
        <v>29</v>
      </c>
      <c r="P9" s="66"/>
      <c r="Q9" s="66"/>
      <c r="R9" s="63"/>
      <c r="S9" s="186"/>
      <c r="T9" s="64"/>
      <c r="U9" s="200"/>
      <c r="V9" s="251"/>
      <c r="W9" s="241"/>
      <c r="X9" s="173"/>
      <c r="Y9" s="154"/>
      <c r="Z9" s="228"/>
      <c r="AA9" s="243"/>
      <c r="AB9" s="65"/>
      <c r="AC9" s="65"/>
      <c r="AD9" s="117"/>
      <c r="AE9" s="147"/>
      <c r="AF9" s="61"/>
      <c r="AG9" s="67"/>
    </row>
    <row r="10" spans="1:33" s="26" customFormat="1" ht="26.25" customHeight="1">
      <c r="A10" s="21">
        <v>6</v>
      </c>
      <c r="B10" s="49"/>
      <c r="C10" s="50" t="s">
        <v>137</v>
      </c>
      <c r="D10" s="153" t="s">
        <v>243</v>
      </c>
      <c r="E10" s="129" t="s">
        <v>133</v>
      </c>
      <c r="F10" s="75" t="s">
        <v>14</v>
      </c>
      <c r="G10" s="220"/>
      <c r="H10" s="51"/>
      <c r="I10" s="131"/>
      <c r="J10" s="215"/>
      <c r="K10" s="130"/>
      <c r="L10" s="130"/>
      <c r="M10" s="130"/>
      <c r="N10" s="130"/>
      <c r="O10" s="59">
        <v>30</v>
      </c>
      <c r="P10" s="66"/>
      <c r="Q10" s="66"/>
      <c r="R10" s="63"/>
      <c r="S10" s="186"/>
      <c r="T10" s="64"/>
      <c r="U10" s="203"/>
      <c r="V10" s="251"/>
      <c r="W10" s="241"/>
      <c r="X10" s="173"/>
      <c r="Y10" s="154"/>
      <c r="Z10" s="227"/>
      <c r="AA10" s="243"/>
      <c r="AB10" s="65"/>
      <c r="AC10" s="65"/>
      <c r="AD10" s="117">
        <v>1000</v>
      </c>
      <c r="AE10" s="147"/>
      <c r="AF10" s="61"/>
      <c r="AG10" s="67"/>
    </row>
    <row r="11" spans="1:33" s="26" customFormat="1" ht="26.25" customHeight="1">
      <c r="A11" s="21">
        <v>7</v>
      </c>
      <c r="B11" s="49" t="s">
        <v>56</v>
      </c>
      <c r="C11" s="50" t="s">
        <v>138</v>
      </c>
      <c r="D11" s="153" t="s">
        <v>139</v>
      </c>
      <c r="E11" s="194">
        <v>15450</v>
      </c>
      <c r="F11" s="75" t="s">
        <v>14</v>
      </c>
      <c r="G11" s="220"/>
      <c r="H11" s="24" t="s">
        <v>140</v>
      </c>
      <c r="I11" s="131"/>
      <c r="J11" s="215"/>
      <c r="K11" s="78"/>
      <c r="L11" s="78"/>
      <c r="M11" s="78"/>
      <c r="N11" s="78">
        <v>4</v>
      </c>
      <c r="O11" s="62">
        <v>30</v>
      </c>
      <c r="P11" s="66"/>
      <c r="Q11" s="66"/>
      <c r="R11" s="63"/>
      <c r="S11" s="186"/>
      <c r="T11" s="64"/>
      <c r="U11" s="203"/>
      <c r="V11" s="251"/>
      <c r="W11" s="238"/>
      <c r="X11" s="173"/>
      <c r="Y11" s="154"/>
      <c r="Z11" s="228">
        <v>1200</v>
      </c>
      <c r="AA11" s="243"/>
      <c r="AB11" s="65"/>
      <c r="AC11" s="65"/>
      <c r="AD11" s="117"/>
      <c r="AE11" s="147"/>
      <c r="AF11" s="61"/>
      <c r="AG11" s="67"/>
    </row>
    <row r="12" spans="1:33" s="26" customFormat="1" ht="26.25" customHeight="1">
      <c r="A12" s="21">
        <v>8</v>
      </c>
      <c r="B12" s="21" t="s">
        <v>55</v>
      </c>
      <c r="C12" s="245" t="s">
        <v>171</v>
      </c>
      <c r="D12" s="16" t="s">
        <v>167</v>
      </c>
      <c r="E12" s="184">
        <v>9000</v>
      </c>
      <c r="F12" s="23" t="s">
        <v>14</v>
      </c>
      <c r="G12" s="219">
        <v>3</v>
      </c>
      <c r="H12" s="152" t="s">
        <v>170</v>
      </c>
      <c r="I12" s="131"/>
      <c r="J12" s="215"/>
      <c r="K12" s="78"/>
      <c r="L12" s="78"/>
      <c r="M12" s="139"/>
      <c r="N12" s="78">
        <v>23</v>
      </c>
      <c r="O12" s="140">
        <v>30</v>
      </c>
      <c r="P12" s="141"/>
      <c r="Q12" s="141"/>
      <c r="R12" s="142"/>
      <c r="S12" s="187"/>
      <c r="T12" s="247"/>
      <c r="U12" s="203"/>
      <c r="V12" s="252"/>
      <c r="W12" s="143"/>
      <c r="X12" s="173"/>
      <c r="Y12" s="154"/>
      <c r="Z12" s="228"/>
      <c r="AA12" s="243"/>
      <c r="AB12" s="60"/>
      <c r="AC12" s="60"/>
      <c r="AD12" s="144">
        <v>500</v>
      </c>
      <c r="AE12" s="148"/>
      <c r="AF12" s="145"/>
      <c r="AG12" s="140"/>
    </row>
    <row r="13" spans="1:33" s="26" customFormat="1" ht="26.25" customHeight="1">
      <c r="A13" s="21">
        <v>9</v>
      </c>
      <c r="B13" s="21" t="s">
        <v>55</v>
      </c>
      <c r="C13" s="245" t="s">
        <v>184</v>
      </c>
      <c r="D13" s="16" t="s">
        <v>186</v>
      </c>
      <c r="E13" s="184">
        <v>9000</v>
      </c>
      <c r="F13" s="23" t="s">
        <v>14</v>
      </c>
      <c r="G13" s="221">
        <v>8</v>
      </c>
      <c r="H13" s="152" t="s">
        <v>188</v>
      </c>
      <c r="I13" s="185"/>
      <c r="J13" s="215"/>
      <c r="K13" s="78"/>
      <c r="L13" s="78"/>
      <c r="M13" s="139"/>
      <c r="N13" s="78"/>
      <c r="O13" s="140">
        <v>30</v>
      </c>
      <c r="P13" s="141"/>
      <c r="Q13" s="141"/>
      <c r="R13" s="142"/>
      <c r="S13" s="187"/>
      <c r="T13" s="247"/>
      <c r="U13" s="200"/>
      <c r="V13" s="252">
        <v>1500</v>
      </c>
      <c r="W13" s="143">
        <v>300</v>
      </c>
      <c r="X13" s="173"/>
      <c r="Y13" s="154"/>
      <c r="Z13" s="228"/>
      <c r="AA13" s="243"/>
      <c r="AB13" s="60"/>
      <c r="AC13" s="60"/>
      <c r="AD13" s="144">
        <v>500</v>
      </c>
      <c r="AE13" s="148"/>
      <c r="AF13" s="145"/>
      <c r="AG13" s="140"/>
    </row>
    <row r="14" spans="1:33" s="26" customFormat="1" ht="26.25" customHeight="1">
      <c r="A14" s="21">
        <v>10</v>
      </c>
      <c r="B14" s="21" t="s">
        <v>55</v>
      </c>
      <c r="C14" s="245" t="s">
        <v>196</v>
      </c>
      <c r="D14" s="269" t="s">
        <v>266</v>
      </c>
      <c r="E14" s="184">
        <v>9000</v>
      </c>
      <c r="F14" s="23" t="s">
        <v>14</v>
      </c>
      <c r="G14" s="221"/>
      <c r="H14" s="152" t="s">
        <v>198</v>
      </c>
      <c r="I14" s="185"/>
      <c r="J14" s="215"/>
      <c r="K14" s="78"/>
      <c r="L14" s="78"/>
      <c r="M14" s="139"/>
      <c r="N14" s="78"/>
      <c r="O14" s="140">
        <v>30</v>
      </c>
      <c r="P14" s="141"/>
      <c r="Q14" s="141"/>
      <c r="R14" s="142"/>
      <c r="S14" s="187"/>
      <c r="T14" s="247"/>
      <c r="U14" s="200"/>
      <c r="V14" s="252"/>
      <c r="W14" s="143"/>
      <c r="X14" s="173">
        <v>308.17</v>
      </c>
      <c r="Y14" s="154"/>
      <c r="Z14" s="228"/>
      <c r="AA14" s="243"/>
      <c r="AB14" s="60"/>
      <c r="AC14" s="60"/>
      <c r="AD14" s="144">
        <v>700</v>
      </c>
      <c r="AE14" s="144"/>
      <c r="AF14" s="145"/>
      <c r="AG14" s="140"/>
    </row>
    <row r="15" spans="1:33" s="26" customFormat="1" ht="26.25" customHeight="1">
      <c r="A15" s="21">
        <v>11</v>
      </c>
      <c r="B15" s="49" t="s">
        <v>56</v>
      </c>
      <c r="C15" s="50" t="s">
        <v>202</v>
      </c>
      <c r="D15" s="153" t="s">
        <v>203</v>
      </c>
      <c r="E15" s="194">
        <v>15000</v>
      </c>
      <c r="F15" s="75" t="s">
        <v>14</v>
      </c>
      <c r="G15" s="220"/>
      <c r="H15" s="24" t="s">
        <v>206</v>
      </c>
      <c r="I15" s="131"/>
      <c r="J15" s="215"/>
      <c r="K15" s="78"/>
      <c r="L15" s="78"/>
      <c r="M15" s="78"/>
      <c r="N15" s="78">
        <v>4</v>
      </c>
      <c r="O15" s="62">
        <v>30</v>
      </c>
      <c r="P15" s="66"/>
      <c r="Q15" s="66"/>
      <c r="R15" s="63"/>
      <c r="S15" s="186"/>
      <c r="T15" s="64"/>
      <c r="U15" s="203"/>
      <c r="V15" s="251"/>
      <c r="W15" s="241"/>
      <c r="X15" s="173"/>
      <c r="Y15" s="154"/>
      <c r="Z15" s="228">
        <v>1200</v>
      </c>
      <c r="AA15" s="243"/>
      <c r="AB15" s="65"/>
      <c r="AC15" s="65"/>
      <c r="AD15" s="117">
        <v>300</v>
      </c>
      <c r="AE15" s="147"/>
      <c r="AF15" s="61"/>
      <c r="AG15" s="67"/>
    </row>
    <row r="16" spans="1:33" s="26" customFormat="1" ht="26.25" customHeight="1">
      <c r="A16" s="21">
        <v>12</v>
      </c>
      <c r="B16" s="21" t="s">
        <v>55</v>
      </c>
      <c r="C16" s="245" t="s">
        <v>208</v>
      </c>
      <c r="D16" s="16" t="s">
        <v>209</v>
      </c>
      <c r="E16" s="184">
        <v>9000</v>
      </c>
      <c r="F16" s="23" t="s">
        <v>14</v>
      </c>
      <c r="G16" s="221">
        <v>7</v>
      </c>
      <c r="H16" s="152" t="s">
        <v>210</v>
      </c>
      <c r="I16" s="185"/>
      <c r="J16" s="215"/>
      <c r="K16" s="78"/>
      <c r="L16" s="78"/>
      <c r="M16" s="139"/>
      <c r="N16" s="78">
        <v>9</v>
      </c>
      <c r="O16" s="140">
        <v>30</v>
      </c>
      <c r="P16" s="141"/>
      <c r="Q16" s="141"/>
      <c r="R16" s="142"/>
      <c r="S16" s="187"/>
      <c r="T16" s="247"/>
      <c r="U16" s="200"/>
      <c r="V16" s="252">
        <v>1500</v>
      </c>
      <c r="W16" s="143"/>
      <c r="X16" s="173">
        <v>3168.44</v>
      </c>
      <c r="Y16" s="154"/>
      <c r="Z16" s="229"/>
      <c r="AA16" s="243"/>
      <c r="AB16" s="60"/>
      <c r="AC16" s="60"/>
      <c r="AD16" s="144">
        <v>500</v>
      </c>
      <c r="AE16" s="144"/>
      <c r="AF16" s="145"/>
      <c r="AG16" s="140"/>
    </row>
    <row r="17" spans="1:33" s="26" customFormat="1" ht="26.25" customHeight="1">
      <c r="A17" s="21">
        <v>13</v>
      </c>
      <c r="B17" s="21" t="s">
        <v>55</v>
      </c>
      <c r="C17" s="245" t="s">
        <v>213</v>
      </c>
      <c r="D17" s="16" t="s">
        <v>216</v>
      </c>
      <c r="E17" s="184">
        <v>9000</v>
      </c>
      <c r="F17" s="23" t="s">
        <v>14</v>
      </c>
      <c r="G17" s="221">
        <v>10</v>
      </c>
      <c r="H17" s="152" t="s">
        <v>218</v>
      </c>
      <c r="I17" s="185"/>
      <c r="J17" s="215"/>
      <c r="K17" s="78"/>
      <c r="L17" s="78"/>
      <c r="M17" s="139"/>
      <c r="N17" s="78">
        <v>7</v>
      </c>
      <c r="O17" s="140">
        <v>30</v>
      </c>
      <c r="P17" s="141"/>
      <c r="Q17" s="141"/>
      <c r="R17" s="142"/>
      <c r="S17" s="187"/>
      <c r="T17" s="247"/>
      <c r="U17" s="200"/>
      <c r="V17" s="252"/>
      <c r="W17" s="237"/>
      <c r="X17" s="173"/>
      <c r="Y17" s="154"/>
      <c r="Z17" s="229"/>
      <c r="AA17" s="243"/>
      <c r="AB17" s="60"/>
      <c r="AC17" s="60"/>
      <c r="AD17" s="144">
        <v>500</v>
      </c>
      <c r="AE17" s="144"/>
      <c r="AF17" s="145"/>
      <c r="AG17" s="140"/>
    </row>
    <row r="18" spans="1:33" s="26" customFormat="1" ht="26.25" customHeight="1">
      <c r="A18" s="21">
        <v>14</v>
      </c>
      <c r="B18" s="21" t="s">
        <v>55</v>
      </c>
      <c r="C18" s="245" t="s">
        <v>214</v>
      </c>
      <c r="D18" s="16" t="s">
        <v>217</v>
      </c>
      <c r="E18" s="184">
        <v>9000</v>
      </c>
      <c r="F18" s="23" t="s">
        <v>14</v>
      </c>
      <c r="G18" s="221">
        <v>6</v>
      </c>
      <c r="H18" s="152" t="s">
        <v>218</v>
      </c>
      <c r="I18" s="185"/>
      <c r="J18" s="215"/>
      <c r="K18" s="78"/>
      <c r="L18" s="78"/>
      <c r="M18" s="139"/>
      <c r="N18" s="78">
        <v>7</v>
      </c>
      <c r="O18" s="140">
        <v>30</v>
      </c>
      <c r="P18" s="141"/>
      <c r="Q18" s="141"/>
      <c r="R18" s="142"/>
      <c r="S18" s="187"/>
      <c r="T18" s="247"/>
      <c r="U18" s="200"/>
      <c r="V18" s="252">
        <v>1500</v>
      </c>
      <c r="W18" s="237"/>
      <c r="X18" s="173"/>
      <c r="Y18" s="154"/>
      <c r="Z18" s="229"/>
      <c r="AA18" s="243"/>
      <c r="AB18" s="60"/>
      <c r="AC18" s="60"/>
      <c r="AD18" s="144">
        <v>500</v>
      </c>
      <c r="AE18" s="144"/>
      <c r="AF18" s="145"/>
      <c r="AG18" s="140"/>
    </row>
    <row r="19" spans="1:33" s="26" customFormat="1" ht="26.25" customHeight="1">
      <c r="A19" s="21">
        <v>15</v>
      </c>
      <c r="B19" s="21" t="s">
        <v>55</v>
      </c>
      <c r="C19" s="245" t="s">
        <v>224</v>
      </c>
      <c r="D19" s="16" t="s">
        <v>223</v>
      </c>
      <c r="E19" s="184">
        <v>300</v>
      </c>
      <c r="F19" s="23" t="s">
        <v>14</v>
      </c>
      <c r="G19" s="221">
        <v>4</v>
      </c>
      <c r="H19" s="152" t="s">
        <v>228</v>
      </c>
      <c r="I19" s="185"/>
      <c r="J19" s="215"/>
      <c r="K19" s="78"/>
      <c r="L19" s="78"/>
      <c r="M19" s="139"/>
      <c r="N19" s="78">
        <v>4</v>
      </c>
      <c r="O19" s="140">
        <v>30</v>
      </c>
      <c r="P19" s="141"/>
      <c r="Q19" s="141"/>
      <c r="R19" s="142"/>
      <c r="S19" s="187"/>
      <c r="T19" s="247"/>
      <c r="U19" s="200"/>
      <c r="V19" s="252">
        <v>1500</v>
      </c>
      <c r="W19" s="143"/>
      <c r="X19" s="173"/>
      <c r="Y19" s="154"/>
      <c r="Z19" s="229"/>
      <c r="AA19" s="243"/>
      <c r="AB19" s="60"/>
      <c r="AC19" s="60"/>
      <c r="AD19" s="144">
        <v>500</v>
      </c>
      <c r="AE19" s="144"/>
      <c r="AF19" s="145"/>
      <c r="AG19" s="140"/>
    </row>
    <row r="20" spans="1:33" s="26" customFormat="1" ht="26.25" customHeight="1">
      <c r="A20" s="21">
        <v>16</v>
      </c>
      <c r="B20" s="21" t="s">
        <v>55</v>
      </c>
      <c r="C20" s="245" t="s">
        <v>234</v>
      </c>
      <c r="D20" s="236" t="s">
        <v>231</v>
      </c>
      <c r="E20" s="184">
        <v>300</v>
      </c>
      <c r="F20" s="23" t="s">
        <v>14</v>
      </c>
      <c r="G20" s="221">
        <v>2</v>
      </c>
      <c r="H20" s="152" t="s">
        <v>237</v>
      </c>
      <c r="I20" s="185"/>
      <c r="J20" s="215"/>
      <c r="K20" s="78"/>
      <c r="L20" s="78"/>
      <c r="M20" s="139"/>
      <c r="N20" s="78">
        <v>21</v>
      </c>
      <c r="O20" s="140">
        <v>30</v>
      </c>
      <c r="P20" s="141"/>
      <c r="Q20" s="141"/>
      <c r="R20" s="142"/>
      <c r="S20" s="187"/>
      <c r="T20" s="247"/>
      <c r="U20" s="200"/>
      <c r="V20" s="252"/>
      <c r="W20" s="143"/>
      <c r="X20" s="173"/>
      <c r="Y20" s="154"/>
      <c r="Z20" s="229"/>
      <c r="AA20" s="243"/>
      <c r="AB20" s="60"/>
      <c r="AC20" s="60"/>
      <c r="AD20" s="144">
        <v>500</v>
      </c>
      <c r="AE20" s="144"/>
      <c r="AF20" s="145"/>
      <c r="AG20" s="140"/>
    </row>
    <row r="21" spans="1:33" s="26" customFormat="1" ht="26.25" customHeight="1">
      <c r="A21" s="21">
        <v>17</v>
      </c>
      <c r="B21" s="21" t="s">
        <v>55</v>
      </c>
      <c r="C21" s="245" t="s">
        <v>235</v>
      </c>
      <c r="D21" s="236" t="s">
        <v>148</v>
      </c>
      <c r="E21" s="184">
        <v>300</v>
      </c>
      <c r="F21" s="23" t="s">
        <v>14</v>
      </c>
      <c r="G21" s="221">
        <v>1</v>
      </c>
      <c r="H21" s="152" t="s">
        <v>238</v>
      </c>
      <c r="I21" s="185"/>
      <c r="J21" s="215"/>
      <c r="K21" s="78"/>
      <c r="L21" s="78"/>
      <c r="M21" s="139"/>
      <c r="N21" s="78">
        <v>21</v>
      </c>
      <c r="O21" s="140">
        <v>30</v>
      </c>
      <c r="P21" s="141"/>
      <c r="Q21" s="141"/>
      <c r="R21" s="142"/>
      <c r="S21" s="187"/>
      <c r="T21" s="247"/>
      <c r="U21" s="200"/>
      <c r="V21" s="252">
        <v>1500</v>
      </c>
      <c r="W21" s="143"/>
      <c r="X21" s="173">
        <v>2208.5500000000002</v>
      </c>
      <c r="Y21" s="154"/>
      <c r="Z21" s="229"/>
      <c r="AA21" s="243"/>
      <c r="AB21" s="60"/>
      <c r="AC21" s="60"/>
      <c r="AD21" s="144">
        <v>500</v>
      </c>
      <c r="AE21" s="144"/>
      <c r="AF21" s="145"/>
      <c r="AG21" s="140"/>
    </row>
    <row r="22" spans="1:33" s="26" customFormat="1" ht="26.25" customHeight="1">
      <c r="A22" s="21">
        <v>18</v>
      </c>
      <c r="B22" s="21" t="s">
        <v>55</v>
      </c>
      <c r="C22" s="245" t="s">
        <v>236</v>
      </c>
      <c r="D22" s="236" t="s">
        <v>150</v>
      </c>
      <c r="E22" s="184">
        <v>300</v>
      </c>
      <c r="F22" s="23" t="s">
        <v>14</v>
      </c>
      <c r="G22" s="221">
        <v>6</v>
      </c>
      <c r="H22" s="152" t="s">
        <v>232</v>
      </c>
      <c r="I22" s="185"/>
      <c r="J22" s="215">
        <v>1</v>
      </c>
      <c r="K22" s="78"/>
      <c r="L22" s="78"/>
      <c r="M22" s="139"/>
      <c r="N22" s="78">
        <v>19</v>
      </c>
      <c r="O22" s="140">
        <v>29</v>
      </c>
      <c r="P22" s="141"/>
      <c r="Q22" s="141"/>
      <c r="R22" s="142"/>
      <c r="S22" s="187"/>
      <c r="T22" s="247"/>
      <c r="U22" s="200"/>
      <c r="V22" s="252"/>
      <c r="W22" s="143"/>
      <c r="X22" s="173"/>
      <c r="Y22" s="154"/>
      <c r="Z22" s="229"/>
      <c r="AA22" s="243"/>
      <c r="AB22" s="60"/>
      <c r="AC22" s="60"/>
      <c r="AD22" s="144">
        <v>500</v>
      </c>
      <c r="AE22" s="144"/>
      <c r="AF22" s="145"/>
      <c r="AG22" s="140"/>
    </row>
    <row r="23" spans="1:33" s="26" customFormat="1" ht="26.25" customHeight="1">
      <c r="A23" s="21">
        <v>19</v>
      </c>
      <c r="B23" s="21" t="s">
        <v>55</v>
      </c>
      <c r="C23" s="245" t="s">
        <v>248</v>
      </c>
      <c r="D23" s="236" t="s">
        <v>247</v>
      </c>
      <c r="E23" s="184">
        <v>300</v>
      </c>
      <c r="F23" s="23" t="s">
        <v>14</v>
      </c>
      <c r="G23" s="221">
        <v>10</v>
      </c>
      <c r="H23" s="152" t="s">
        <v>249</v>
      </c>
      <c r="I23" s="185"/>
      <c r="J23" s="215"/>
      <c r="K23" s="78"/>
      <c r="L23" s="78"/>
      <c r="M23" s="139"/>
      <c r="N23" s="78">
        <v>11</v>
      </c>
      <c r="O23" s="140">
        <v>30</v>
      </c>
      <c r="P23" s="141"/>
      <c r="Q23" s="141"/>
      <c r="R23" s="142"/>
      <c r="S23" s="187"/>
      <c r="T23" s="247"/>
      <c r="U23" s="200"/>
      <c r="V23" s="252"/>
      <c r="W23" s="143"/>
      <c r="X23" s="173"/>
      <c r="Y23" s="154"/>
      <c r="Z23" s="229"/>
      <c r="AA23" s="243"/>
      <c r="AB23" s="60"/>
      <c r="AC23" s="60"/>
      <c r="AD23" s="144">
        <v>500</v>
      </c>
      <c r="AE23" s="144"/>
      <c r="AF23" s="145"/>
      <c r="AG23" s="140"/>
    </row>
    <row r="24" spans="1:33" s="26" customFormat="1" ht="26.25" customHeight="1">
      <c r="A24" s="21">
        <v>20</v>
      </c>
      <c r="B24" s="21" t="s">
        <v>55</v>
      </c>
      <c r="C24" s="245" t="s">
        <v>251</v>
      </c>
      <c r="D24" s="236" t="s">
        <v>253</v>
      </c>
      <c r="E24" s="184">
        <v>300</v>
      </c>
      <c r="F24" s="23" t="s">
        <v>14</v>
      </c>
      <c r="G24" s="221">
        <v>5</v>
      </c>
      <c r="H24" s="152" t="s">
        <v>255</v>
      </c>
      <c r="I24" s="185"/>
      <c r="J24" s="215">
        <v>1</v>
      </c>
      <c r="K24" s="78"/>
      <c r="L24" s="78"/>
      <c r="M24" s="139"/>
      <c r="N24" s="78">
        <v>20</v>
      </c>
      <c r="O24" s="140">
        <v>29</v>
      </c>
      <c r="P24" s="141"/>
      <c r="Q24" s="141"/>
      <c r="R24" s="142"/>
      <c r="S24" s="187"/>
      <c r="T24" s="247"/>
      <c r="U24" s="200"/>
      <c r="V24" s="252">
        <v>1500</v>
      </c>
      <c r="W24" s="143"/>
      <c r="X24" s="173">
        <v>3235.78</v>
      </c>
      <c r="Y24" s="154"/>
      <c r="Z24" s="229"/>
      <c r="AA24" s="243"/>
      <c r="AB24" s="60"/>
      <c r="AC24" s="60"/>
      <c r="AD24" s="144">
        <v>500</v>
      </c>
      <c r="AE24" s="144"/>
      <c r="AF24" s="145"/>
      <c r="AG24" s="140"/>
    </row>
    <row r="25" spans="1:33" s="26" customFormat="1" ht="26.25" customHeight="1">
      <c r="A25" s="21">
        <v>21</v>
      </c>
      <c r="B25" s="21" t="s">
        <v>55</v>
      </c>
      <c r="C25" s="245" t="s">
        <v>252</v>
      </c>
      <c r="D25" s="236" t="s">
        <v>254</v>
      </c>
      <c r="E25" s="184">
        <v>300</v>
      </c>
      <c r="F25" s="23" t="s">
        <v>14</v>
      </c>
      <c r="G25" s="221">
        <v>7</v>
      </c>
      <c r="H25" s="152" t="s">
        <v>256</v>
      </c>
      <c r="I25" s="185"/>
      <c r="J25" s="215"/>
      <c r="K25" s="78"/>
      <c r="L25" s="78"/>
      <c r="M25" s="139"/>
      <c r="N25" s="78"/>
      <c r="O25" s="140">
        <v>30</v>
      </c>
      <c r="P25" s="141"/>
      <c r="Q25" s="141"/>
      <c r="R25" s="142"/>
      <c r="S25" s="187"/>
      <c r="T25" s="247"/>
      <c r="U25" s="200"/>
      <c r="V25" s="252"/>
      <c r="W25" s="143">
        <v>500</v>
      </c>
      <c r="X25" s="173">
        <v>3168.44</v>
      </c>
      <c r="Y25" s="154"/>
      <c r="Z25" s="229"/>
      <c r="AA25" s="243"/>
      <c r="AB25" s="60"/>
      <c r="AC25" s="60"/>
      <c r="AD25" s="144">
        <v>500</v>
      </c>
      <c r="AE25" s="144"/>
      <c r="AF25" s="145"/>
      <c r="AG25" s="140"/>
    </row>
    <row r="26" spans="1:33" s="26" customFormat="1" ht="26.25" customHeight="1">
      <c r="A26" s="21">
        <v>23</v>
      </c>
      <c r="B26" s="21" t="s">
        <v>55</v>
      </c>
      <c r="C26" s="245" t="s">
        <v>265</v>
      </c>
      <c r="D26" s="236" t="s">
        <v>274</v>
      </c>
      <c r="E26" s="184">
        <v>300</v>
      </c>
      <c r="F26" s="102" t="s">
        <v>42</v>
      </c>
      <c r="G26" s="221">
        <v>9</v>
      </c>
      <c r="H26" s="152" t="s">
        <v>288</v>
      </c>
      <c r="I26" s="185"/>
      <c r="J26" s="215"/>
      <c r="K26" s="78"/>
      <c r="L26" s="78"/>
      <c r="M26" s="139"/>
      <c r="N26" s="78">
        <v>2</v>
      </c>
      <c r="O26" s="140">
        <v>24</v>
      </c>
      <c r="P26" s="141"/>
      <c r="Q26" s="141"/>
      <c r="R26" s="142"/>
      <c r="S26" s="187"/>
      <c r="T26" s="247"/>
      <c r="U26" s="200"/>
      <c r="V26" s="252"/>
      <c r="W26" s="143"/>
      <c r="X26" s="173"/>
      <c r="Y26" s="154"/>
      <c r="Z26" s="229"/>
      <c r="AA26" s="243"/>
      <c r="AB26" s="60"/>
      <c r="AC26" s="60"/>
      <c r="AD26" s="144">
        <v>500</v>
      </c>
      <c r="AE26" s="144"/>
      <c r="AF26" s="145"/>
      <c r="AG26" s="140"/>
    </row>
    <row r="27" spans="1:33" s="26" customFormat="1" ht="26.25" customHeight="1">
      <c r="A27" s="21">
        <v>24</v>
      </c>
      <c r="B27" s="21" t="s">
        <v>55</v>
      </c>
      <c r="C27" s="245" t="s">
        <v>317</v>
      </c>
      <c r="D27" s="236" t="s">
        <v>273</v>
      </c>
      <c r="E27" s="184">
        <v>300</v>
      </c>
      <c r="F27" s="102" t="s">
        <v>42</v>
      </c>
      <c r="G27" s="221">
        <v>10</v>
      </c>
      <c r="H27" s="152" t="s">
        <v>288</v>
      </c>
      <c r="I27" s="185">
        <v>21267</v>
      </c>
      <c r="J27" s="215"/>
      <c r="K27" s="78"/>
      <c r="L27" s="78"/>
      <c r="M27" s="139"/>
      <c r="N27" s="78"/>
      <c r="O27" s="140"/>
      <c r="P27" s="141"/>
      <c r="Q27" s="141"/>
      <c r="R27" s="142"/>
      <c r="S27" s="187"/>
      <c r="T27" s="247"/>
      <c r="U27" s="200"/>
      <c r="V27" s="252"/>
      <c r="W27" s="143"/>
      <c r="X27" s="173">
        <v>205.44</v>
      </c>
      <c r="Y27" s="154"/>
      <c r="Z27" s="229"/>
      <c r="AA27" s="243"/>
      <c r="AB27" s="60"/>
      <c r="AC27" s="60"/>
      <c r="AD27" s="144"/>
      <c r="AE27" s="144"/>
      <c r="AF27" s="145"/>
      <c r="AG27" s="140"/>
    </row>
    <row r="28" spans="1:33" s="26" customFormat="1" ht="26.25" customHeight="1">
      <c r="A28" s="21">
        <v>25</v>
      </c>
      <c r="B28" s="21" t="s">
        <v>55</v>
      </c>
      <c r="C28" s="245" t="s">
        <v>268</v>
      </c>
      <c r="D28" s="236" t="s">
        <v>277</v>
      </c>
      <c r="E28" s="184">
        <v>300</v>
      </c>
      <c r="F28" s="102" t="s">
        <v>42</v>
      </c>
      <c r="G28" s="221">
        <v>5</v>
      </c>
      <c r="H28" s="152" t="s">
        <v>290</v>
      </c>
      <c r="I28" s="185">
        <v>21302</v>
      </c>
      <c r="J28" s="215"/>
      <c r="K28" s="78"/>
      <c r="L28" s="78"/>
      <c r="M28" s="139"/>
      <c r="N28" s="78"/>
      <c r="O28" s="140"/>
      <c r="P28" s="141"/>
      <c r="Q28" s="141"/>
      <c r="R28" s="142"/>
      <c r="S28" s="187"/>
      <c r="T28" s="247"/>
      <c r="U28" s="200"/>
      <c r="V28" s="252"/>
      <c r="W28" s="143"/>
      <c r="X28" s="173">
        <v>1335.4</v>
      </c>
      <c r="Y28" s="154"/>
      <c r="Z28" s="229"/>
      <c r="AA28" s="243"/>
      <c r="AB28" s="60"/>
      <c r="AC28" s="60"/>
      <c r="AD28" s="144"/>
      <c r="AE28" s="144"/>
      <c r="AF28" s="145"/>
      <c r="AG28" s="140"/>
    </row>
    <row r="29" spans="1:33" s="26" customFormat="1" ht="26.25" customHeight="1">
      <c r="A29" s="21">
        <v>26</v>
      </c>
      <c r="B29" s="21" t="s">
        <v>55</v>
      </c>
      <c r="C29" s="245" t="s">
        <v>269</v>
      </c>
      <c r="D29" s="236" t="s">
        <v>278</v>
      </c>
      <c r="E29" s="184">
        <v>300</v>
      </c>
      <c r="F29" s="102" t="s">
        <v>42</v>
      </c>
      <c r="G29" s="221">
        <v>4</v>
      </c>
      <c r="H29" s="152" t="s">
        <v>290</v>
      </c>
      <c r="I29" s="185">
        <v>21309</v>
      </c>
      <c r="J29" s="215"/>
      <c r="K29" s="78"/>
      <c r="L29" s="78"/>
      <c r="M29" s="139"/>
      <c r="N29" s="78">
        <v>3</v>
      </c>
      <c r="O29" s="140">
        <v>5</v>
      </c>
      <c r="P29" s="141"/>
      <c r="Q29" s="141"/>
      <c r="R29" s="142"/>
      <c r="S29" s="187"/>
      <c r="T29" s="247"/>
      <c r="U29" s="200"/>
      <c r="V29" s="252"/>
      <c r="W29" s="143"/>
      <c r="X29" s="173">
        <v>102.72</v>
      </c>
      <c r="Y29" s="154"/>
      <c r="Z29" s="229"/>
      <c r="AA29" s="243"/>
      <c r="AB29" s="60"/>
      <c r="AC29" s="60"/>
      <c r="AD29" s="144"/>
      <c r="AE29" s="144"/>
      <c r="AF29" s="145"/>
      <c r="AG29" s="140"/>
    </row>
    <row r="30" spans="1:33" s="26" customFormat="1" ht="26.25" customHeight="1">
      <c r="A30" s="21">
        <v>27</v>
      </c>
      <c r="B30" s="21" t="s">
        <v>55</v>
      </c>
      <c r="C30" s="245" t="s">
        <v>270</v>
      </c>
      <c r="D30" s="236" t="s">
        <v>279</v>
      </c>
      <c r="E30" s="184">
        <v>300</v>
      </c>
      <c r="F30" s="102" t="s">
        <v>42</v>
      </c>
      <c r="G30" s="221">
        <v>2</v>
      </c>
      <c r="H30" s="152" t="s">
        <v>291</v>
      </c>
      <c r="I30" s="185">
        <v>21274</v>
      </c>
      <c r="J30" s="215"/>
      <c r="K30" s="78"/>
      <c r="L30" s="78"/>
      <c r="M30" s="139"/>
      <c r="N30" s="78"/>
      <c r="O30" s="140"/>
      <c r="P30" s="141"/>
      <c r="Q30" s="141"/>
      <c r="R30" s="142"/>
      <c r="S30" s="187"/>
      <c r="T30" s="247"/>
      <c r="U30" s="200"/>
      <c r="V30" s="252"/>
      <c r="W30" s="143"/>
      <c r="X30" s="173">
        <v>308.17</v>
      </c>
      <c r="Y30" s="154"/>
      <c r="Z30" s="229"/>
      <c r="AA30" s="243"/>
      <c r="AB30" s="60"/>
      <c r="AC30" s="60"/>
      <c r="AD30" s="144"/>
      <c r="AE30" s="144"/>
      <c r="AF30" s="145"/>
      <c r="AG30" s="140"/>
    </row>
    <row r="31" spans="1:33" s="26" customFormat="1" ht="26.25" customHeight="1">
      <c r="A31" s="21">
        <v>28</v>
      </c>
      <c r="B31" s="21" t="s">
        <v>55</v>
      </c>
      <c r="C31" s="245" t="s">
        <v>289</v>
      </c>
      <c r="D31" s="236" t="s">
        <v>293</v>
      </c>
      <c r="E31" s="184">
        <v>300</v>
      </c>
      <c r="F31" s="102" t="s">
        <v>42</v>
      </c>
      <c r="G31" s="221">
        <v>4</v>
      </c>
      <c r="H31" s="152" t="s">
        <v>306</v>
      </c>
      <c r="I31" s="185"/>
      <c r="J31" s="215"/>
      <c r="K31" s="78">
        <v>1</v>
      </c>
      <c r="L31" s="78"/>
      <c r="M31" s="139"/>
      <c r="N31" s="78">
        <v>5</v>
      </c>
      <c r="O31" s="140">
        <v>23</v>
      </c>
      <c r="P31" s="141"/>
      <c r="Q31" s="141"/>
      <c r="R31" s="142"/>
      <c r="S31" s="187"/>
      <c r="T31" s="247"/>
      <c r="U31" s="200"/>
      <c r="V31" s="252"/>
      <c r="W31" s="143"/>
      <c r="X31" s="173"/>
      <c r="Y31" s="154"/>
      <c r="Z31" s="229"/>
      <c r="AA31" s="243"/>
      <c r="AB31" s="60"/>
      <c r="AC31" s="60"/>
      <c r="AD31" s="144">
        <v>500</v>
      </c>
      <c r="AE31" s="144"/>
      <c r="AF31" s="145"/>
      <c r="AG31" s="140"/>
    </row>
    <row r="32" spans="1:33" s="26" customFormat="1" ht="26.25" customHeight="1">
      <c r="A32" s="21">
        <v>29</v>
      </c>
      <c r="B32" s="21" t="s">
        <v>55</v>
      </c>
      <c r="C32" s="245" t="s">
        <v>296</v>
      </c>
      <c r="D32" s="236" t="s">
        <v>294</v>
      </c>
      <c r="E32" s="184">
        <v>300</v>
      </c>
      <c r="F32" s="102" t="s">
        <v>42</v>
      </c>
      <c r="G32" s="221">
        <v>2</v>
      </c>
      <c r="H32" s="152" t="s">
        <v>305</v>
      </c>
      <c r="I32" s="185"/>
      <c r="J32" s="215"/>
      <c r="K32" s="78"/>
      <c r="L32" s="78"/>
      <c r="M32" s="139"/>
      <c r="N32" s="78">
        <v>2</v>
      </c>
      <c r="O32" s="140">
        <v>24</v>
      </c>
      <c r="P32" s="141"/>
      <c r="Q32" s="141"/>
      <c r="R32" s="142"/>
      <c r="S32" s="187"/>
      <c r="T32" s="247"/>
      <c r="U32" s="200"/>
      <c r="V32" s="252">
        <v>625</v>
      </c>
      <c r="W32" s="143"/>
      <c r="X32" s="173"/>
      <c r="Y32" s="154"/>
      <c r="Z32" s="229"/>
      <c r="AA32" s="243"/>
      <c r="AB32" s="60"/>
      <c r="AC32" s="60"/>
      <c r="AD32" s="144">
        <v>500</v>
      </c>
      <c r="AE32" s="144"/>
      <c r="AF32" s="145"/>
      <c r="AG32" s="140"/>
    </row>
    <row r="33" spans="1:33" s="26" customFormat="1" ht="26.25" customHeight="1">
      <c r="A33" s="21">
        <v>30</v>
      </c>
      <c r="B33" s="21" t="s">
        <v>55</v>
      </c>
      <c r="C33" s="245" t="s">
        <v>297</v>
      </c>
      <c r="D33" s="236" t="s">
        <v>295</v>
      </c>
      <c r="E33" s="184">
        <v>300</v>
      </c>
      <c r="F33" s="102" t="s">
        <v>42</v>
      </c>
      <c r="G33" s="221">
        <v>3</v>
      </c>
      <c r="H33" s="152" t="s">
        <v>307</v>
      </c>
      <c r="I33" s="185"/>
      <c r="J33" s="215">
        <v>1</v>
      </c>
      <c r="K33" s="78"/>
      <c r="L33" s="78"/>
      <c r="M33" s="139"/>
      <c r="N33" s="78">
        <v>9</v>
      </c>
      <c r="O33" s="140">
        <v>23</v>
      </c>
      <c r="P33" s="141"/>
      <c r="Q33" s="141"/>
      <c r="R33" s="142"/>
      <c r="S33" s="187"/>
      <c r="T33" s="247"/>
      <c r="U33" s="200"/>
      <c r="V33" s="252"/>
      <c r="W33" s="143"/>
      <c r="X33" s="173"/>
      <c r="Y33" s="154"/>
      <c r="Z33" s="229"/>
      <c r="AA33" s="243"/>
      <c r="AB33" s="60"/>
      <c r="AC33" s="60"/>
      <c r="AD33" s="144">
        <v>500</v>
      </c>
      <c r="AE33" s="144"/>
      <c r="AF33" s="145"/>
      <c r="AG33" s="140"/>
    </row>
    <row r="34" spans="1:33" s="26" customFormat="1" ht="26.25" customHeight="1">
      <c r="A34" s="21">
        <v>31</v>
      </c>
      <c r="B34" s="21" t="s">
        <v>55</v>
      </c>
      <c r="C34" s="245" t="s">
        <v>297</v>
      </c>
      <c r="D34" s="236" t="s">
        <v>300</v>
      </c>
      <c r="E34" s="184">
        <v>300</v>
      </c>
      <c r="F34" s="102" t="s">
        <v>42</v>
      </c>
      <c r="G34" s="221">
        <v>3</v>
      </c>
      <c r="H34" s="152" t="s">
        <v>308</v>
      </c>
      <c r="I34" s="185"/>
      <c r="J34" s="215">
        <v>6</v>
      </c>
      <c r="K34" s="78"/>
      <c r="L34" s="78"/>
      <c r="M34" s="139"/>
      <c r="N34" s="78">
        <v>18</v>
      </c>
      <c r="O34" s="140">
        <v>18</v>
      </c>
      <c r="P34" s="141"/>
      <c r="Q34" s="141"/>
      <c r="R34" s="142"/>
      <c r="S34" s="187"/>
      <c r="T34" s="247"/>
      <c r="U34" s="200"/>
      <c r="V34" s="252"/>
      <c r="W34" s="143"/>
      <c r="X34" s="173"/>
      <c r="Y34" s="154"/>
      <c r="Z34" s="229"/>
      <c r="AA34" s="243"/>
      <c r="AB34" s="60"/>
      <c r="AC34" s="60"/>
      <c r="AD34" s="144">
        <v>500</v>
      </c>
      <c r="AE34" s="144"/>
      <c r="AF34" s="145"/>
      <c r="AG34" s="140"/>
    </row>
    <row r="35" spans="1:33" s="26" customFormat="1" ht="26.25" customHeight="1">
      <c r="A35" s="21">
        <v>32</v>
      </c>
      <c r="B35" s="21" t="s">
        <v>55</v>
      </c>
      <c r="C35" s="245" t="s">
        <v>297</v>
      </c>
      <c r="D35" s="236" t="s">
        <v>313</v>
      </c>
      <c r="E35" s="184">
        <v>300</v>
      </c>
      <c r="F35" s="102" t="s">
        <v>42</v>
      </c>
      <c r="G35" s="221">
        <v>1</v>
      </c>
      <c r="H35" s="152" t="s">
        <v>323</v>
      </c>
      <c r="I35" s="185"/>
      <c r="J35" s="215">
        <v>2</v>
      </c>
      <c r="K35" s="78"/>
      <c r="L35" s="78"/>
      <c r="M35" s="139"/>
      <c r="N35" s="78">
        <v>13</v>
      </c>
      <c r="O35" s="140">
        <v>21</v>
      </c>
      <c r="P35" s="141"/>
      <c r="Q35" s="141"/>
      <c r="R35" s="142"/>
      <c r="S35" s="187"/>
      <c r="T35" s="247"/>
      <c r="U35" s="200"/>
      <c r="V35" s="252"/>
      <c r="W35" s="143"/>
      <c r="X35" s="173"/>
      <c r="Y35" s="154"/>
      <c r="Z35" s="229"/>
      <c r="AA35" s="243"/>
      <c r="AB35" s="60"/>
      <c r="AC35" s="60"/>
      <c r="AD35" s="144"/>
      <c r="AE35" s="144"/>
      <c r="AF35" s="145"/>
      <c r="AG35" s="140"/>
    </row>
    <row r="36" spans="1:33" s="26" customFormat="1" ht="26.25" customHeight="1">
      <c r="A36" s="21">
        <v>33</v>
      </c>
      <c r="B36" s="21" t="s">
        <v>55</v>
      </c>
      <c r="C36" s="245" t="s">
        <v>297</v>
      </c>
      <c r="D36" s="236" t="s">
        <v>314</v>
      </c>
      <c r="E36" s="184">
        <v>300</v>
      </c>
      <c r="F36" s="102" t="s">
        <v>42</v>
      </c>
      <c r="G36" s="221">
        <v>8</v>
      </c>
      <c r="H36" s="152" t="s">
        <v>324</v>
      </c>
      <c r="I36" s="185"/>
      <c r="J36" s="215">
        <v>4</v>
      </c>
      <c r="K36" s="78"/>
      <c r="L36" s="78"/>
      <c r="M36" s="139"/>
      <c r="N36" s="78">
        <v>15</v>
      </c>
      <c r="O36" s="140">
        <v>16</v>
      </c>
      <c r="P36" s="141"/>
      <c r="Q36" s="141"/>
      <c r="R36" s="142"/>
      <c r="S36" s="187"/>
      <c r="T36" s="247"/>
      <c r="U36" s="200"/>
      <c r="V36" s="252">
        <v>63</v>
      </c>
      <c r="W36" s="143"/>
      <c r="X36" s="173"/>
      <c r="Y36" s="154"/>
      <c r="Z36" s="229"/>
      <c r="AA36" s="243"/>
      <c r="AB36" s="60"/>
      <c r="AC36" s="60"/>
      <c r="AD36" s="144"/>
      <c r="AE36" s="144"/>
      <c r="AF36" s="145"/>
      <c r="AG36" s="140"/>
    </row>
    <row r="37" spans="1:33" s="26" customFormat="1" ht="26.25" customHeight="1">
      <c r="A37" s="21">
        <v>34</v>
      </c>
      <c r="B37" s="21" t="s">
        <v>55</v>
      </c>
      <c r="C37" s="245" t="s">
        <v>297</v>
      </c>
      <c r="D37" s="236" t="s">
        <v>315</v>
      </c>
      <c r="E37" s="184">
        <v>300</v>
      </c>
      <c r="F37" s="102" t="s">
        <v>42</v>
      </c>
      <c r="G37" s="221">
        <v>5</v>
      </c>
      <c r="H37" s="152" t="s">
        <v>325</v>
      </c>
      <c r="I37" s="185"/>
      <c r="J37" s="215"/>
      <c r="K37" s="78"/>
      <c r="L37" s="78"/>
      <c r="M37" s="139"/>
      <c r="N37" s="78">
        <v>10</v>
      </c>
      <c r="O37" s="140">
        <v>16</v>
      </c>
      <c r="P37" s="141"/>
      <c r="Q37" s="141"/>
      <c r="R37" s="142"/>
      <c r="S37" s="187"/>
      <c r="T37" s="247"/>
      <c r="U37" s="200"/>
      <c r="V37" s="252"/>
      <c r="W37" s="143"/>
      <c r="X37" s="173"/>
      <c r="Y37" s="154"/>
      <c r="Z37" s="229"/>
      <c r="AA37" s="243"/>
      <c r="AB37" s="60"/>
      <c r="AC37" s="60"/>
      <c r="AD37" s="144"/>
      <c r="AE37" s="144"/>
      <c r="AF37" s="145"/>
      <c r="AG37" s="140"/>
    </row>
    <row r="39" spans="1:33">
      <c r="Z39" s="230"/>
    </row>
    <row r="40" spans="1:33">
      <c r="Z40" s="230"/>
    </row>
    <row r="41" spans="1:33" s="26" customFormat="1" ht="27" customHeight="1">
      <c r="A41" s="18" t="s">
        <v>135</v>
      </c>
      <c r="B41" s="18"/>
      <c r="C41" s="18"/>
      <c r="D41" s="17"/>
      <c r="E41" s="73"/>
      <c r="F41" s="19"/>
      <c r="G41" s="73"/>
      <c r="H41" s="29"/>
      <c r="I41" s="132"/>
      <c r="J41" s="93"/>
      <c r="K41" s="93"/>
      <c r="L41" s="93"/>
      <c r="M41" s="93"/>
      <c r="N41" s="93"/>
      <c r="S41" s="190"/>
      <c r="U41" s="201"/>
      <c r="V41" s="254"/>
      <c r="W41" s="93"/>
      <c r="X41" s="176"/>
      <c r="Y41" s="98"/>
      <c r="Z41" s="231"/>
      <c r="AA41" s="98"/>
      <c r="AD41" s="93"/>
      <c r="AE41" s="98"/>
    </row>
    <row r="42" spans="1:33" s="25" customFormat="1" ht="27" customHeight="1">
      <c r="A42" s="18"/>
      <c r="B42" s="18"/>
      <c r="C42" s="18"/>
      <c r="D42" s="17"/>
      <c r="E42" s="73"/>
      <c r="F42" s="19"/>
      <c r="G42" s="73"/>
      <c r="H42" s="29"/>
      <c r="I42" s="133"/>
      <c r="J42" s="91"/>
      <c r="K42" s="93"/>
      <c r="L42" s="93"/>
      <c r="M42" s="91"/>
      <c r="N42" s="91"/>
      <c r="S42" s="188"/>
      <c r="U42" s="201"/>
      <c r="V42" s="255"/>
      <c r="W42" s="91"/>
      <c r="X42" s="174"/>
      <c r="Y42" s="96"/>
      <c r="Z42" s="232"/>
      <c r="AA42" s="96"/>
      <c r="AD42" s="91"/>
      <c r="AE42" s="96"/>
    </row>
    <row r="43" spans="1:33" s="25" customFormat="1" ht="27" customHeight="1">
      <c r="A43" s="18"/>
      <c r="B43" s="18"/>
      <c r="C43" s="18"/>
      <c r="D43" s="17"/>
      <c r="E43" s="73"/>
      <c r="F43" s="19"/>
      <c r="G43" s="73"/>
      <c r="H43" s="29"/>
      <c r="I43" s="133"/>
      <c r="J43" s="91"/>
      <c r="K43" s="93"/>
      <c r="L43" s="93"/>
      <c r="M43" s="91"/>
      <c r="N43" s="91"/>
      <c r="S43" s="188"/>
      <c r="U43" s="201"/>
      <c r="V43" s="255"/>
      <c r="W43" s="91"/>
      <c r="X43" s="174"/>
      <c r="Y43" s="96"/>
      <c r="Z43" s="232"/>
      <c r="AA43" s="96"/>
      <c r="AD43" s="91"/>
      <c r="AE43" s="96"/>
    </row>
    <row r="44" spans="1:33" s="30" customFormat="1" ht="27" customHeight="1">
      <c r="A44" s="18"/>
      <c r="B44" s="18"/>
      <c r="C44" s="18"/>
      <c r="D44" s="17"/>
      <c r="E44" s="73"/>
      <c r="F44" s="19"/>
      <c r="G44" s="73"/>
      <c r="H44" s="29"/>
      <c r="I44" s="134"/>
      <c r="J44" s="92"/>
      <c r="K44" s="93"/>
      <c r="L44" s="93"/>
      <c r="M44" s="92"/>
      <c r="N44" s="92"/>
      <c r="S44" s="189"/>
      <c r="U44" s="201"/>
      <c r="V44" s="256"/>
      <c r="W44" s="92"/>
      <c r="X44" s="175"/>
      <c r="Y44" s="97"/>
      <c r="Z44" s="233"/>
      <c r="AA44" s="97"/>
      <c r="AD44" s="92"/>
      <c r="AE44" s="97"/>
    </row>
    <row r="45" spans="1:33" s="25" customFormat="1" ht="27" customHeight="1">
      <c r="A45" s="18"/>
      <c r="B45" s="18"/>
      <c r="C45" s="18"/>
      <c r="D45" s="17"/>
      <c r="E45" s="73"/>
      <c r="F45" s="19"/>
      <c r="G45" s="73"/>
      <c r="H45" s="29" t="s">
        <v>152</v>
      </c>
      <c r="I45" s="133"/>
      <c r="J45" s="91"/>
      <c r="K45" s="93"/>
      <c r="L45" s="93"/>
      <c r="M45" s="91"/>
      <c r="N45" s="91"/>
      <c r="S45" s="188"/>
      <c r="U45" s="201"/>
      <c r="V45" s="255"/>
      <c r="W45" s="91"/>
      <c r="X45" s="174"/>
      <c r="Y45" s="96"/>
      <c r="Z45" s="232"/>
      <c r="AA45" s="96"/>
      <c r="AD45" s="91"/>
      <c r="AE45" s="96"/>
    </row>
    <row r="46" spans="1:33" s="25" customFormat="1" ht="27" customHeight="1">
      <c r="A46" s="18"/>
      <c r="B46" s="18"/>
      <c r="C46" s="18"/>
      <c r="D46" s="17"/>
      <c r="E46" s="73"/>
      <c r="F46" s="19"/>
      <c r="G46" s="73"/>
      <c r="H46" s="29"/>
      <c r="I46" s="133"/>
      <c r="J46" s="91"/>
      <c r="K46" s="93"/>
      <c r="L46" s="93"/>
      <c r="M46" s="91"/>
      <c r="N46" s="91"/>
      <c r="S46" s="188"/>
      <c r="U46" s="201"/>
      <c r="V46" s="255"/>
      <c r="W46" s="91"/>
      <c r="X46" s="174"/>
      <c r="Y46" s="96"/>
      <c r="Z46" s="232"/>
      <c r="AA46" s="96"/>
      <c r="AD46" s="91"/>
      <c r="AE46" s="96"/>
    </row>
    <row r="47" spans="1:33" s="30" customFormat="1" ht="27" customHeight="1">
      <c r="A47" s="18"/>
      <c r="B47" s="18"/>
      <c r="C47" s="18"/>
      <c r="D47" s="17"/>
      <c r="E47" s="73"/>
      <c r="F47" s="19"/>
      <c r="G47" s="73"/>
      <c r="H47" s="29"/>
      <c r="I47" s="134" t="s">
        <v>83</v>
      </c>
      <c r="J47" s="92"/>
      <c r="K47" s="93"/>
      <c r="L47" s="93"/>
      <c r="M47" s="92"/>
      <c r="N47" s="92"/>
      <c r="S47" s="189"/>
      <c r="U47" s="201"/>
      <c r="V47" s="256"/>
      <c r="W47" s="92"/>
      <c r="X47" s="175"/>
      <c r="Y47" s="97"/>
      <c r="Z47" s="233"/>
      <c r="AA47" s="97"/>
      <c r="AD47" s="92"/>
      <c r="AE47" s="97"/>
    </row>
    <row r="48" spans="1:33" s="26" customFormat="1" ht="27" customHeight="1">
      <c r="A48" s="18"/>
      <c r="B48" s="18"/>
      <c r="C48" s="18"/>
      <c r="D48" s="17"/>
      <c r="E48" s="73"/>
      <c r="F48" s="19"/>
      <c r="G48" s="73"/>
      <c r="H48" s="29"/>
      <c r="I48" s="135"/>
      <c r="J48" s="104"/>
      <c r="K48" s="93"/>
      <c r="L48" s="93"/>
      <c r="M48" s="93"/>
      <c r="N48" s="93"/>
      <c r="S48" s="190"/>
      <c r="U48" s="201"/>
      <c r="V48" s="254"/>
      <c r="W48" s="93"/>
      <c r="X48" s="176"/>
      <c r="Y48" s="98"/>
      <c r="Z48" s="231"/>
      <c r="AA48" s="98"/>
      <c r="AD48" s="93"/>
      <c r="AE48" s="98"/>
    </row>
    <row r="49" spans="1:31" s="28" customFormat="1">
      <c r="A49" s="18"/>
      <c r="B49" s="18"/>
      <c r="C49" s="18"/>
      <c r="D49" s="17"/>
      <c r="E49" s="73"/>
      <c r="F49" s="19"/>
      <c r="G49" s="73"/>
      <c r="H49" s="29"/>
      <c r="I49" s="136"/>
      <c r="J49" s="105"/>
      <c r="K49" s="93"/>
      <c r="L49" s="93"/>
      <c r="M49" s="94"/>
      <c r="N49" s="94"/>
      <c r="S49" s="191"/>
      <c r="U49" s="201"/>
      <c r="V49" s="257"/>
      <c r="W49" s="94"/>
      <c r="X49" s="177"/>
      <c r="Y49" s="99"/>
      <c r="Z49" s="234"/>
      <c r="AA49" s="99"/>
      <c r="AD49" s="94"/>
      <c r="AE49" s="99"/>
    </row>
    <row r="50" spans="1:31" s="28" customFormat="1">
      <c r="A50" s="18"/>
      <c r="B50" s="18"/>
      <c r="C50" s="18"/>
      <c r="D50" s="17"/>
      <c r="E50" s="73"/>
      <c r="F50" s="19"/>
      <c r="G50" s="73"/>
      <c r="H50" s="29"/>
      <c r="I50" s="136"/>
      <c r="J50" s="105"/>
      <c r="K50" s="93"/>
      <c r="L50" s="93"/>
      <c r="M50" s="94"/>
      <c r="N50" s="94"/>
      <c r="S50" s="191"/>
      <c r="U50" s="201"/>
      <c r="V50" s="257"/>
      <c r="W50" s="94"/>
      <c r="X50" s="177"/>
      <c r="Y50" s="99"/>
      <c r="Z50" s="234"/>
      <c r="AA50" s="99"/>
      <c r="AD50" s="94"/>
      <c r="AE50" s="99"/>
    </row>
    <row r="51" spans="1:31" s="28" customFormat="1">
      <c r="A51" s="18"/>
      <c r="B51" s="18"/>
      <c r="C51" s="18"/>
      <c r="D51" s="17"/>
      <c r="E51" s="73"/>
      <c r="F51" s="19"/>
      <c r="G51" s="73"/>
      <c r="H51" s="29"/>
      <c r="I51" s="136"/>
      <c r="J51" s="105"/>
      <c r="K51" s="93"/>
      <c r="L51" s="93"/>
      <c r="M51" s="94"/>
      <c r="N51" s="94"/>
      <c r="S51" s="191"/>
      <c r="U51" s="201"/>
      <c r="V51" s="257"/>
      <c r="W51" s="94"/>
      <c r="X51" s="177"/>
      <c r="Y51" s="99"/>
      <c r="Z51" s="234"/>
      <c r="AA51" s="99"/>
      <c r="AD51" s="94"/>
      <c r="AE51" s="99"/>
    </row>
    <row r="52" spans="1:31" s="28" customFormat="1">
      <c r="A52" s="18"/>
      <c r="B52" s="18"/>
      <c r="C52" s="18"/>
      <c r="D52" s="17"/>
      <c r="E52" s="73"/>
      <c r="F52" s="19"/>
      <c r="G52" s="73"/>
      <c r="H52" s="29"/>
      <c r="I52" s="136"/>
      <c r="J52" s="105"/>
      <c r="K52" s="94"/>
      <c r="L52" s="94"/>
      <c r="M52" s="94"/>
      <c r="N52" s="94"/>
      <c r="S52" s="191"/>
      <c r="U52" s="201"/>
      <c r="V52" s="257"/>
      <c r="W52" s="94"/>
      <c r="X52" s="177"/>
      <c r="Y52" s="99"/>
      <c r="Z52" s="99"/>
      <c r="AA52" s="99"/>
      <c r="AD52" s="94"/>
      <c r="AE52" s="99"/>
    </row>
    <row r="53" spans="1:31" s="20" customFormat="1">
      <c r="A53" s="18"/>
      <c r="B53" s="18"/>
      <c r="C53" s="18"/>
      <c r="D53" s="17"/>
      <c r="E53" s="73"/>
      <c r="F53" s="19"/>
      <c r="G53" s="73"/>
      <c r="H53" s="29"/>
      <c r="I53" s="137"/>
      <c r="J53" s="106"/>
      <c r="K53" s="29"/>
      <c r="L53" s="29"/>
      <c r="M53" s="29"/>
      <c r="N53" s="29"/>
      <c r="S53" s="192"/>
      <c r="U53" s="201"/>
      <c r="V53" s="258"/>
      <c r="W53" s="29"/>
      <c r="X53" s="178"/>
      <c r="Y53" s="100"/>
      <c r="Z53" s="100"/>
      <c r="AA53" s="100"/>
      <c r="AD53" s="29"/>
      <c r="AE53" s="100"/>
    </row>
    <row r="54" spans="1:31" s="20" customFormat="1">
      <c r="A54" s="18"/>
      <c r="B54" s="18"/>
      <c r="C54" s="18"/>
      <c r="D54" s="17"/>
      <c r="E54" s="73"/>
      <c r="F54" s="19"/>
      <c r="G54" s="73"/>
      <c r="H54" s="29"/>
      <c r="I54" s="137"/>
      <c r="J54" s="106"/>
      <c r="K54" s="29"/>
      <c r="L54" s="29"/>
      <c r="M54" s="29"/>
      <c r="N54" s="29"/>
      <c r="S54" s="192"/>
      <c r="U54" s="201"/>
      <c r="V54" s="258"/>
      <c r="W54" s="29"/>
      <c r="X54" s="178"/>
      <c r="Y54" s="100"/>
      <c r="Z54" s="100"/>
      <c r="AA54" s="100"/>
      <c r="AD54" s="29"/>
      <c r="AE54" s="100"/>
    </row>
    <row r="55" spans="1:31" s="20" customFormat="1">
      <c r="A55" s="18"/>
      <c r="B55" s="18"/>
      <c r="C55" s="18"/>
      <c r="D55" s="17"/>
      <c r="E55" s="73"/>
      <c r="F55" s="19"/>
      <c r="G55" s="73"/>
      <c r="H55" s="29"/>
      <c r="I55" s="137"/>
      <c r="J55" s="106"/>
      <c r="K55" s="29"/>
      <c r="L55" s="29"/>
      <c r="M55" s="29"/>
      <c r="N55" s="29"/>
      <c r="S55" s="192"/>
      <c r="U55" s="201"/>
      <c r="V55" s="258"/>
      <c r="W55" s="29"/>
      <c r="X55" s="178"/>
      <c r="Y55" s="100"/>
      <c r="Z55" s="100"/>
      <c r="AA55" s="100"/>
      <c r="AD55" s="29"/>
      <c r="AE55" s="100"/>
    </row>
    <row r="56" spans="1:31" s="20" customFormat="1">
      <c r="A56" s="18"/>
      <c r="B56" s="18"/>
      <c r="C56" s="18"/>
      <c r="D56" s="17"/>
      <c r="E56" s="73"/>
      <c r="F56" s="19"/>
      <c r="G56" s="73"/>
      <c r="H56" s="29"/>
      <c r="I56" s="137"/>
      <c r="J56" s="106"/>
      <c r="K56" s="29"/>
      <c r="L56" s="29"/>
      <c r="M56" s="29"/>
      <c r="N56" s="29"/>
      <c r="S56" s="192"/>
      <c r="U56" s="201"/>
      <c r="V56" s="258"/>
      <c r="W56" s="29"/>
      <c r="X56" s="178"/>
      <c r="Y56" s="100"/>
      <c r="Z56" s="100"/>
      <c r="AA56" s="100"/>
      <c r="AD56" s="29"/>
      <c r="AE56" s="100"/>
    </row>
    <row r="57" spans="1:31" s="20" customFormat="1">
      <c r="A57" s="18"/>
      <c r="B57" s="18"/>
      <c r="C57" s="18"/>
      <c r="D57" s="17"/>
      <c r="E57" s="73"/>
      <c r="F57" s="19"/>
      <c r="G57" s="73"/>
      <c r="H57" s="29"/>
      <c r="I57" s="138"/>
      <c r="J57" s="106"/>
      <c r="K57" s="29"/>
      <c r="L57" s="29"/>
      <c r="M57" s="29"/>
      <c r="N57" s="29"/>
      <c r="S57" s="192"/>
      <c r="U57" s="201"/>
      <c r="V57" s="258"/>
      <c r="W57" s="29"/>
      <c r="X57" s="178"/>
      <c r="Y57" s="100"/>
      <c r="Z57" s="100"/>
      <c r="AA57" s="100"/>
      <c r="AD57" s="29"/>
      <c r="AE57" s="100"/>
    </row>
  </sheetData>
  <mergeCells count="30">
    <mergeCell ref="S3:S4"/>
    <mergeCell ref="Z3:Z4"/>
    <mergeCell ref="E3:E4"/>
    <mergeCell ref="D3:D4"/>
    <mergeCell ref="Y3:Y4"/>
    <mergeCell ref="V3:V4"/>
    <mergeCell ref="H3:H4"/>
    <mergeCell ref="F3:F4"/>
    <mergeCell ref="G3:G4"/>
    <mergeCell ref="I3:I4"/>
    <mergeCell ref="J3:J4"/>
    <mergeCell ref="B3:B4"/>
    <mergeCell ref="AF3:AF4"/>
    <mergeCell ref="AA3:AA4"/>
    <mergeCell ref="AG3:AG4"/>
    <mergeCell ref="AC3:AC4"/>
    <mergeCell ref="X3:X4"/>
    <mergeCell ref="AB3:AB4"/>
    <mergeCell ref="AD3:AE3"/>
    <mergeCell ref="U3:U4"/>
    <mergeCell ref="C3:C4"/>
    <mergeCell ref="W3:W4"/>
    <mergeCell ref="A1:AA1"/>
    <mergeCell ref="A2:AA2"/>
    <mergeCell ref="K3:N3"/>
    <mergeCell ref="O3:O4"/>
    <mergeCell ref="P3:Q3"/>
    <mergeCell ref="R3:R4"/>
    <mergeCell ref="T3:T4"/>
    <mergeCell ref="A3:A4"/>
  </mergeCells>
  <phoneticPr fontId="5" type="noConversion"/>
  <pageMargins left="0.19685039370078741" right="0" top="0.11811023622047245" bottom="0" header="0" footer="0"/>
  <pageSetup paperSize="9" scale="6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3"/>
  <sheetViews>
    <sheetView zoomScaleNormal="100" workbookViewId="0">
      <pane ySplit="3" topLeftCell="A4" activePane="bottomLeft" state="frozenSplit"/>
      <selection pane="bottomLeft" activeCell="K10" sqref="K10"/>
    </sheetView>
  </sheetViews>
  <sheetFormatPr defaultColWidth="9.33203125" defaultRowHeight="23.25" customHeight="1"/>
  <cols>
    <col min="1" max="1" width="4.88671875" style="31" customWidth="1"/>
    <col min="2" max="2" width="27.33203125" style="31" customWidth="1"/>
    <col min="3" max="3" width="12.88671875" style="162" customWidth="1"/>
    <col min="4" max="4" width="10.6640625" style="36" customWidth="1"/>
    <col min="5" max="5" width="12.109375" style="165" customWidth="1"/>
    <col min="6" max="6" width="11.5546875" style="36" customWidth="1"/>
    <col min="7" max="7" width="11.44140625" style="36" hidden="1" customWidth="1"/>
    <col min="8" max="8" width="11" style="36" customWidth="1"/>
    <col min="9" max="10" width="11.33203125" style="36" customWidth="1"/>
    <col min="11" max="11" width="9.33203125" style="36" customWidth="1"/>
    <col min="12" max="12" width="9.88671875" style="36" customWidth="1"/>
    <col min="13" max="13" width="12.33203125" style="165" customWidth="1"/>
    <col min="14" max="16384" width="9.33203125" style="31"/>
  </cols>
  <sheetData>
    <row r="1" spans="1:80" ht="23.25" customHeight="1">
      <c r="A1" s="329" t="s">
        <v>41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80" ht="23.25" customHeight="1">
      <c r="A2" s="330" t="s">
        <v>316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1:80" s="36" customFormat="1" ht="23.25" customHeight="1">
      <c r="A3" s="33" t="s">
        <v>23</v>
      </c>
      <c r="B3" s="33" t="s">
        <v>0</v>
      </c>
      <c r="C3" s="159" t="s">
        <v>17</v>
      </c>
      <c r="D3" s="34" t="s">
        <v>182</v>
      </c>
      <c r="E3" s="34" t="s">
        <v>19</v>
      </c>
      <c r="F3" s="34" t="s">
        <v>25</v>
      </c>
      <c r="G3" s="34" t="s">
        <v>20</v>
      </c>
      <c r="H3" s="34" t="s">
        <v>21</v>
      </c>
      <c r="I3" s="34" t="s">
        <v>22</v>
      </c>
      <c r="J3" s="34" t="s">
        <v>229</v>
      </c>
      <c r="K3" s="34" t="s">
        <v>91</v>
      </c>
      <c r="L3" s="34" t="s">
        <v>39</v>
      </c>
      <c r="M3" s="163" t="s">
        <v>24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</row>
    <row r="4" spans="1:80" s="40" customFormat="1" ht="28.5" customHeight="1">
      <c r="A4" s="33">
        <v>1</v>
      </c>
      <c r="B4" s="27" t="s">
        <v>49</v>
      </c>
      <c r="C4" s="81">
        <v>341.5</v>
      </c>
      <c r="D4" s="113"/>
      <c r="E4" s="163"/>
      <c r="F4" s="113"/>
      <c r="G4" s="113"/>
      <c r="H4" s="33"/>
      <c r="I4" s="113"/>
      <c r="J4" s="113"/>
      <c r="K4" s="33">
        <v>50</v>
      </c>
      <c r="L4" s="33">
        <v>8</v>
      </c>
      <c r="M4" s="163">
        <f t="shared" ref="M4:M10" si="0">SUM(C4:L4)</f>
        <v>399.5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</row>
    <row r="5" spans="1:80" s="41" customFormat="1" ht="28.5" customHeight="1">
      <c r="A5" s="33">
        <v>2</v>
      </c>
      <c r="B5" s="48" t="s">
        <v>110</v>
      </c>
      <c r="C5" s="160"/>
      <c r="D5" s="35"/>
      <c r="E5" s="198">
        <f>450+90</f>
        <v>540</v>
      </c>
      <c r="F5" s="35"/>
      <c r="G5" s="35"/>
      <c r="H5" s="35"/>
      <c r="I5" s="35"/>
      <c r="J5" s="35"/>
      <c r="K5" s="33"/>
      <c r="L5" s="33">
        <v>8</v>
      </c>
      <c r="M5" s="163">
        <f t="shared" si="0"/>
        <v>548</v>
      </c>
    </row>
    <row r="6" spans="1:80" s="41" customFormat="1" ht="28.5" customHeight="1">
      <c r="A6" s="33">
        <v>3</v>
      </c>
      <c r="B6" s="48" t="s">
        <v>87</v>
      </c>
      <c r="C6" s="160"/>
      <c r="D6" s="35"/>
      <c r="E6" s="198">
        <v>448</v>
      </c>
      <c r="F6" s="35"/>
      <c r="G6" s="35"/>
      <c r="H6" s="35"/>
      <c r="I6" s="35"/>
      <c r="J6" s="35"/>
      <c r="K6" s="33"/>
      <c r="L6" s="33">
        <v>8</v>
      </c>
      <c r="M6" s="163">
        <f t="shared" si="0"/>
        <v>456</v>
      </c>
    </row>
    <row r="7" spans="1:80" s="41" customFormat="1" ht="28.5" customHeight="1">
      <c r="A7" s="33">
        <v>4</v>
      </c>
      <c r="B7" s="116" t="s">
        <v>115</v>
      </c>
      <c r="C7" s="160"/>
      <c r="D7" s="35"/>
      <c r="E7" s="198"/>
      <c r="F7" s="35"/>
      <c r="G7" s="35"/>
      <c r="H7" s="35"/>
      <c r="I7" s="35"/>
      <c r="J7" s="35"/>
      <c r="K7" s="33"/>
      <c r="L7" s="33">
        <v>8</v>
      </c>
      <c r="M7" s="163">
        <f t="shared" si="0"/>
        <v>8</v>
      </c>
    </row>
    <row r="8" spans="1:80" s="41" customFormat="1" ht="28.5" customHeight="1">
      <c r="A8" s="33">
        <v>5</v>
      </c>
      <c r="B8" s="116" t="s">
        <v>121</v>
      </c>
      <c r="C8" s="160">
        <v>150.16999999999999</v>
      </c>
      <c r="D8" s="35"/>
      <c r="E8" s="198"/>
      <c r="F8" s="35">
        <v>200</v>
      </c>
      <c r="G8" s="35"/>
      <c r="H8" s="35"/>
      <c r="I8" s="35"/>
      <c r="J8" s="35"/>
      <c r="K8" s="33"/>
      <c r="L8" s="33">
        <v>8</v>
      </c>
      <c r="M8" s="163">
        <f t="shared" si="0"/>
        <v>358.16999999999996</v>
      </c>
    </row>
    <row r="9" spans="1:80" s="41" customFormat="1" ht="28.5" customHeight="1">
      <c r="A9" s="33">
        <v>6</v>
      </c>
      <c r="B9" s="128" t="s">
        <v>144</v>
      </c>
      <c r="C9" s="160"/>
      <c r="D9" s="35"/>
      <c r="E9" s="198"/>
      <c r="F9" s="35"/>
      <c r="G9" s="35"/>
      <c r="H9" s="35"/>
      <c r="I9" s="35"/>
      <c r="J9" s="35"/>
      <c r="K9" s="33">
        <v>200</v>
      </c>
      <c r="L9" s="33">
        <v>8</v>
      </c>
      <c r="M9" s="163">
        <f t="shared" si="0"/>
        <v>208</v>
      </c>
    </row>
    <row r="10" spans="1:80" s="41" customFormat="1" ht="28.5" customHeight="1">
      <c r="A10" s="33">
        <v>7</v>
      </c>
      <c r="B10" s="128" t="s">
        <v>139</v>
      </c>
      <c r="C10" s="160"/>
      <c r="D10" s="35"/>
      <c r="E10" s="198"/>
      <c r="F10" s="35"/>
      <c r="G10" s="35"/>
      <c r="H10" s="35"/>
      <c r="I10" s="35"/>
      <c r="J10" s="35"/>
      <c r="K10" s="33"/>
      <c r="L10" s="33">
        <v>8</v>
      </c>
      <c r="M10" s="163">
        <f t="shared" si="0"/>
        <v>8</v>
      </c>
    </row>
    <row r="11" spans="1:80" s="41" customFormat="1" ht="28.5" customHeight="1">
      <c r="A11" s="33">
        <v>8</v>
      </c>
      <c r="B11" s="16" t="s">
        <v>167</v>
      </c>
      <c r="C11" s="81">
        <v>177.16</v>
      </c>
      <c r="D11" s="33"/>
      <c r="E11" s="163"/>
      <c r="F11" s="33"/>
      <c r="G11" s="33"/>
      <c r="H11" s="33"/>
      <c r="I11" s="33"/>
      <c r="J11" s="33"/>
      <c r="K11" s="33">
        <v>50</v>
      </c>
      <c r="L11" s="33">
        <v>8</v>
      </c>
      <c r="M11" s="163">
        <f t="shared" ref="M11:M16" si="1">SUM(C11:L11)</f>
        <v>235.16</v>
      </c>
    </row>
    <row r="12" spans="1:80" s="41" customFormat="1" ht="28.5" customHeight="1">
      <c r="A12" s="33">
        <v>9</v>
      </c>
      <c r="B12" s="16" t="s">
        <v>166</v>
      </c>
      <c r="C12" s="81"/>
      <c r="D12" s="33"/>
      <c r="E12" s="163"/>
      <c r="F12" s="33"/>
      <c r="G12" s="33"/>
      <c r="I12" s="33"/>
      <c r="J12" s="33"/>
      <c r="K12" s="33"/>
      <c r="L12" s="33">
        <v>8</v>
      </c>
      <c r="M12" s="163">
        <f t="shared" si="1"/>
        <v>8</v>
      </c>
    </row>
    <row r="13" spans="1:80" s="41" customFormat="1" ht="28.5" customHeight="1">
      <c r="A13" s="33">
        <v>10</v>
      </c>
      <c r="B13" s="16" t="s">
        <v>186</v>
      </c>
      <c r="C13" s="170">
        <v>162.66999999999999</v>
      </c>
      <c r="D13" s="169"/>
      <c r="E13" s="199">
        <v>472.5</v>
      </c>
      <c r="F13" s="169"/>
      <c r="G13" s="169"/>
      <c r="H13" s="169"/>
      <c r="I13" s="169"/>
      <c r="J13" s="169"/>
      <c r="K13" s="33"/>
      <c r="L13" s="33">
        <v>8</v>
      </c>
      <c r="M13" s="163">
        <f t="shared" si="1"/>
        <v>643.16999999999996</v>
      </c>
    </row>
    <row r="14" spans="1:80" s="41" customFormat="1" ht="28.5" customHeight="1">
      <c r="A14" s="33">
        <v>11</v>
      </c>
      <c r="B14" s="16" t="s">
        <v>197</v>
      </c>
      <c r="C14" s="81">
        <v>237</v>
      </c>
      <c r="D14" s="33"/>
      <c r="E14" s="163"/>
      <c r="F14" s="33"/>
      <c r="G14" s="33"/>
      <c r="H14" s="33"/>
      <c r="I14" s="33"/>
      <c r="J14" s="33"/>
      <c r="K14" s="33">
        <v>100</v>
      </c>
      <c r="L14" s="33">
        <v>8</v>
      </c>
      <c r="M14" s="163">
        <f t="shared" si="1"/>
        <v>345</v>
      </c>
    </row>
    <row r="15" spans="1:80" s="41" customFormat="1" ht="28.5" customHeight="1">
      <c r="A15" s="33">
        <v>12</v>
      </c>
      <c r="B15" s="153" t="s">
        <v>203</v>
      </c>
      <c r="C15" s="160"/>
      <c r="D15" s="35"/>
      <c r="E15" s="198"/>
      <c r="F15" s="35"/>
      <c r="G15" s="35"/>
      <c r="H15" s="35"/>
      <c r="I15" s="35"/>
      <c r="J15" s="35"/>
      <c r="K15" s="33"/>
      <c r="L15" s="33">
        <v>8</v>
      </c>
      <c r="M15" s="163">
        <f t="shared" si="1"/>
        <v>8</v>
      </c>
    </row>
    <row r="16" spans="1:80" s="41" customFormat="1" ht="28.5" customHeight="1">
      <c r="A16" s="33">
        <v>13</v>
      </c>
      <c r="B16" s="16" t="s">
        <v>209</v>
      </c>
      <c r="C16" s="81">
        <v>137.5</v>
      </c>
      <c r="D16" s="33"/>
      <c r="E16" s="163"/>
      <c r="F16" s="33">
        <v>200</v>
      </c>
      <c r="G16" s="33"/>
      <c r="H16" s="33"/>
      <c r="I16" s="33"/>
      <c r="J16" s="33"/>
      <c r="K16" s="33"/>
      <c r="L16" s="33">
        <v>8</v>
      </c>
      <c r="M16" s="163">
        <f t="shared" si="1"/>
        <v>345.5</v>
      </c>
    </row>
    <row r="17" spans="1:13" s="41" customFormat="1" ht="28.5" customHeight="1">
      <c r="A17" s="33">
        <v>14</v>
      </c>
      <c r="B17" s="16" t="s">
        <v>216</v>
      </c>
      <c r="C17" s="81">
        <v>152</v>
      </c>
      <c r="D17" s="33"/>
      <c r="E17" s="163"/>
      <c r="F17" s="33"/>
      <c r="G17" s="33"/>
      <c r="H17" s="33"/>
      <c r="I17" s="33"/>
      <c r="J17" s="33"/>
      <c r="K17" s="33"/>
      <c r="L17" s="33">
        <v>8</v>
      </c>
      <c r="M17" s="163">
        <f>SUM(C17:L17)</f>
        <v>160</v>
      </c>
    </row>
    <row r="18" spans="1:13" s="41" customFormat="1" ht="28.5" customHeight="1">
      <c r="A18" s="33">
        <v>15</v>
      </c>
      <c r="B18" s="16" t="s">
        <v>217</v>
      </c>
      <c r="C18" s="81">
        <v>377.5</v>
      </c>
      <c r="D18" s="33"/>
      <c r="E18" s="163"/>
      <c r="F18" s="33"/>
      <c r="G18" s="33"/>
      <c r="H18" s="33"/>
      <c r="I18" s="33"/>
      <c r="J18" s="33"/>
      <c r="K18" s="33"/>
      <c r="L18" s="33">
        <v>8</v>
      </c>
      <c r="M18" s="163">
        <f>SUM(C18:L18)</f>
        <v>385.5</v>
      </c>
    </row>
    <row r="19" spans="1:13" s="41" customFormat="1" ht="28.5" customHeight="1">
      <c r="A19" s="33">
        <v>16</v>
      </c>
      <c r="B19" s="16" t="s">
        <v>223</v>
      </c>
      <c r="C19" s="81">
        <v>451</v>
      </c>
      <c r="D19" s="33"/>
      <c r="E19" s="163"/>
      <c r="F19" s="33"/>
      <c r="G19" s="33"/>
      <c r="H19" s="33"/>
      <c r="I19" s="33"/>
      <c r="J19" s="33"/>
      <c r="K19" s="33"/>
      <c r="L19" s="33">
        <v>8</v>
      </c>
      <c r="M19" s="163">
        <f>SUM(C19:L19)</f>
        <v>459</v>
      </c>
    </row>
    <row r="20" spans="1:13" s="41" customFormat="1" ht="28.5" customHeight="1">
      <c r="A20" s="33">
        <v>17</v>
      </c>
      <c r="B20" s="16" t="s">
        <v>231</v>
      </c>
      <c r="C20" s="81">
        <v>212.5</v>
      </c>
      <c r="D20" s="33"/>
      <c r="E20" s="163"/>
      <c r="F20" s="33"/>
      <c r="G20" s="33"/>
      <c r="H20" s="33"/>
      <c r="I20" s="33"/>
      <c r="J20" s="33"/>
      <c r="K20" s="33"/>
      <c r="L20" s="33">
        <v>8</v>
      </c>
      <c r="M20" s="163">
        <f>SUM(C20:L20)</f>
        <v>220.5</v>
      </c>
    </row>
    <row r="21" spans="1:13" s="41" customFormat="1" ht="28.5" customHeight="1">
      <c r="A21" s="33">
        <v>18</v>
      </c>
      <c r="B21" s="16" t="s">
        <v>150</v>
      </c>
      <c r="C21" s="81">
        <v>421</v>
      </c>
      <c r="D21" s="33"/>
      <c r="E21" s="163"/>
      <c r="F21" s="33">
        <v>200</v>
      </c>
      <c r="G21" s="33"/>
      <c r="H21" s="33">
        <v>250</v>
      </c>
      <c r="I21" s="33"/>
      <c r="J21" s="33"/>
      <c r="K21" s="33"/>
      <c r="L21" s="33">
        <v>8</v>
      </c>
      <c r="M21" s="163">
        <f>SUM(C21:L21)</f>
        <v>879</v>
      </c>
    </row>
    <row r="22" spans="1:13" s="41" customFormat="1" ht="28.5" customHeight="1">
      <c r="A22" s="33">
        <v>19</v>
      </c>
      <c r="B22" s="116" t="s">
        <v>148</v>
      </c>
      <c r="C22" s="160">
        <v>581.16999999999996</v>
      </c>
      <c r="D22" s="35"/>
      <c r="E22" s="198">
        <v>52.5</v>
      </c>
      <c r="F22" s="35">
        <v>200</v>
      </c>
      <c r="G22" s="35"/>
      <c r="H22" s="35"/>
      <c r="I22" s="35"/>
      <c r="J22" s="35"/>
      <c r="K22" s="33"/>
      <c r="L22" s="33">
        <v>8</v>
      </c>
      <c r="M22" s="163">
        <f t="shared" ref="M22:M37" si="2">SUM(C22:L22)</f>
        <v>841.67</v>
      </c>
    </row>
    <row r="23" spans="1:13" s="41" customFormat="1" ht="28.5" customHeight="1">
      <c r="A23" s="33">
        <v>20</v>
      </c>
      <c r="B23" s="236" t="s">
        <v>247</v>
      </c>
      <c r="C23" s="81">
        <v>181</v>
      </c>
      <c r="D23" s="33"/>
      <c r="E23" s="163"/>
      <c r="F23" s="33">
        <v>200</v>
      </c>
      <c r="G23" s="33"/>
      <c r="H23" s="33"/>
      <c r="I23" s="33"/>
      <c r="J23" s="33"/>
      <c r="K23" s="33"/>
      <c r="L23" s="33">
        <v>8</v>
      </c>
      <c r="M23" s="163">
        <f t="shared" si="2"/>
        <v>389</v>
      </c>
    </row>
    <row r="24" spans="1:13" s="41" customFormat="1" ht="28.5" customHeight="1">
      <c r="A24" s="33">
        <v>21</v>
      </c>
      <c r="B24" s="236" t="s">
        <v>253</v>
      </c>
      <c r="C24" s="81">
        <v>391</v>
      </c>
      <c r="D24" s="33"/>
      <c r="E24" s="163"/>
      <c r="F24" s="33"/>
      <c r="G24" s="33"/>
      <c r="H24" s="33"/>
      <c r="I24" s="33"/>
      <c r="J24" s="33"/>
      <c r="K24" s="33"/>
      <c r="L24" s="33">
        <v>8</v>
      </c>
      <c r="M24" s="163">
        <f t="shared" si="2"/>
        <v>399</v>
      </c>
    </row>
    <row r="25" spans="1:13" s="41" customFormat="1" ht="28.5" customHeight="1">
      <c r="A25" s="33">
        <v>22</v>
      </c>
      <c r="B25" s="236" t="s">
        <v>254</v>
      </c>
      <c r="C25" s="81">
        <v>137.5</v>
      </c>
      <c r="D25" s="33"/>
      <c r="E25" s="163"/>
      <c r="F25" s="33"/>
      <c r="G25" s="33"/>
      <c r="H25" s="33"/>
      <c r="I25" s="33"/>
      <c r="J25" s="33"/>
      <c r="K25" s="33"/>
      <c r="L25" s="33">
        <v>8</v>
      </c>
      <c r="M25" s="163">
        <f t="shared" si="2"/>
        <v>145.5</v>
      </c>
    </row>
    <row r="26" spans="1:13" s="41" customFormat="1" ht="28.5" customHeight="1">
      <c r="A26" s="33">
        <v>25</v>
      </c>
      <c r="B26" s="236" t="s">
        <v>274</v>
      </c>
      <c r="C26" s="81">
        <v>341.5</v>
      </c>
      <c r="D26" s="33"/>
      <c r="E26" s="163"/>
      <c r="F26" s="33">
        <v>200</v>
      </c>
      <c r="G26" s="33"/>
      <c r="H26" s="33"/>
      <c r="I26" s="33"/>
      <c r="J26" s="33"/>
      <c r="K26" s="33"/>
      <c r="L26" s="33">
        <v>8</v>
      </c>
      <c r="M26" s="163">
        <f t="shared" si="2"/>
        <v>549.5</v>
      </c>
    </row>
    <row r="27" spans="1:13" s="41" customFormat="1" ht="28.5" customHeight="1">
      <c r="A27" s="33">
        <v>26</v>
      </c>
      <c r="B27" s="236" t="s">
        <v>277</v>
      </c>
      <c r="C27" s="81">
        <v>239</v>
      </c>
      <c r="D27" s="33"/>
      <c r="E27" s="163"/>
      <c r="F27" s="33"/>
      <c r="G27" s="33"/>
      <c r="H27" s="33"/>
      <c r="I27" s="33"/>
      <c r="J27" s="33"/>
      <c r="K27" s="33"/>
      <c r="L27" s="33">
        <v>8</v>
      </c>
      <c r="M27" s="163">
        <f t="shared" si="2"/>
        <v>247</v>
      </c>
    </row>
    <row r="28" spans="1:13" s="41" customFormat="1" ht="28.5" customHeight="1">
      <c r="A28" s="33">
        <v>27</v>
      </c>
      <c r="B28" s="236" t="s">
        <v>278</v>
      </c>
      <c r="C28" s="81">
        <v>149.66999999999999</v>
      </c>
      <c r="D28" s="33"/>
      <c r="E28" s="163"/>
      <c r="F28" s="33"/>
      <c r="G28" s="33"/>
      <c r="H28" s="33"/>
      <c r="I28" s="33"/>
      <c r="J28" s="33"/>
      <c r="K28" s="33"/>
      <c r="L28" s="33">
        <v>8</v>
      </c>
      <c r="M28" s="163">
        <f t="shared" si="2"/>
        <v>157.66999999999999</v>
      </c>
    </row>
    <row r="29" spans="1:13" s="41" customFormat="1" ht="28.5" customHeight="1">
      <c r="A29" s="33">
        <v>28</v>
      </c>
      <c r="B29" s="236" t="s">
        <v>279</v>
      </c>
      <c r="C29" s="81"/>
      <c r="D29" s="33"/>
      <c r="E29" s="163"/>
      <c r="F29" s="33"/>
      <c r="G29" s="33"/>
      <c r="H29" s="33"/>
      <c r="I29" s="33"/>
      <c r="J29" s="33"/>
      <c r="K29" s="33"/>
      <c r="L29" s="33">
        <v>8</v>
      </c>
      <c r="M29" s="163">
        <f t="shared" ref="M29:M36" si="3">SUM(C29:L29)</f>
        <v>8</v>
      </c>
    </row>
    <row r="30" spans="1:13" s="41" customFormat="1" ht="28.5" customHeight="1">
      <c r="A30" s="33">
        <v>29</v>
      </c>
      <c r="B30" s="236" t="s">
        <v>293</v>
      </c>
      <c r="C30" s="81">
        <v>439</v>
      </c>
      <c r="D30" s="33"/>
      <c r="E30" s="163"/>
      <c r="F30" s="33"/>
      <c r="G30" s="33"/>
      <c r="H30" s="33">
        <v>250</v>
      </c>
      <c r="I30" s="33"/>
      <c r="J30" s="33"/>
      <c r="K30" s="33"/>
      <c r="L30" s="33">
        <v>8</v>
      </c>
      <c r="M30" s="163">
        <f t="shared" si="3"/>
        <v>697</v>
      </c>
    </row>
    <row r="31" spans="1:13" s="41" customFormat="1" ht="28.5" customHeight="1">
      <c r="A31" s="33">
        <v>30</v>
      </c>
      <c r="B31" s="236" t="s">
        <v>294</v>
      </c>
      <c r="C31" s="81">
        <v>447.5</v>
      </c>
      <c r="D31" s="33"/>
      <c r="E31" s="163"/>
      <c r="F31" s="33"/>
      <c r="G31" s="33"/>
      <c r="H31" s="33">
        <v>250</v>
      </c>
      <c r="I31" s="33"/>
      <c r="J31" s="33"/>
      <c r="K31" s="33"/>
      <c r="L31" s="33">
        <v>8</v>
      </c>
      <c r="M31" s="163">
        <f t="shared" si="3"/>
        <v>705.5</v>
      </c>
    </row>
    <row r="32" spans="1:13" s="41" customFormat="1" ht="28.5" customHeight="1">
      <c r="A32" s="33">
        <v>31</v>
      </c>
      <c r="B32" s="236" t="s">
        <v>295</v>
      </c>
      <c r="C32" s="81">
        <v>176.16</v>
      </c>
      <c r="D32" s="33"/>
      <c r="E32" s="163"/>
      <c r="F32" s="33"/>
      <c r="G32" s="33"/>
      <c r="H32" s="33"/>
      <c r="I32" s="33"/>
      <c r="J32" s="33"/>
      <c r="K32" s="33"/>
      <c r="L32" s="33">
        <v>8</v>
      </c>
      <c r="M32" s="163">
        <f t="shared" si="3"/>
        <v>184.16</v>
      </c>
    </row>
    <row r="33" spans="1:13" s="41" customFormat="1" ht="28.5" customHeight="1">
      <c r="A33" s="33">
        <v>32</v>
      </c>
      <c r="B33" s="236" t="s">
        <v>300</v>
      </c>
      <c r="C33" s="81">
        <v>92.16</v>
      </c>
      <c r="D33" s="33"/>
      <c r="E33" s="163"/>
      <c r="F33" s="33"/>
      <c r="G33" s="33"/>
      <c r="H33" s="33">
        <f>125*3</f>
        <v>375</v>
      </c>
      <c r="I33" s="33"/>
      <c r="J33" s="33"/>
      <c r="K33" s="33"/>
      <c r="L33" s="33">
        <v>8</v>
      </c>
      <c r="M33" s="163">
        <f t="shared" si="3"/>
        <v>475.15999999999997</v>
      </c>
    </row>
    <row r="34" spans="1:13" s="41" customFormat="1" ht="28.5" customHeight="1">
      <c r="A34" s="33">
        <v>33</v>
      </c>
      <c r="B34" s="236" t="s">
        <v>313</v>
      </c>
      <c r="C34" s="81">
        <v>228.5</v>
      </c>
      <c r="D34" s="33"/>
      <c r="E34" s="163">
        <f>139.5+74.25+63</f>
        <v>276.75</v>
      </c>
      <c r="F34" s="33"/>
      <c r="G34" s="33"/>
      <c r="H34" s="33"/>
      <c r="I34" s="33"/>
      <c r="J34" s="33"/>
      <c r="K34" s="33"/>
      <c r="L34" s="33">
        <v>8</v>
      </c>
      <c r="M34" s="163">
        <f t="shared" si="3"/>
        <v>513.25</v>
      </c>
    </row>
    <row r="35" spans="1:13" s="41" customFormat="1" ht="28.5" customHeight="1">
      <c r="A35" s="33">
        <v>34</v>
      </c>
      <c r="B35" s="236" t="s">
        <v>314</v>
      </c>
      <c r="C35" s="81">
        <v>32.17</v>
      </c>
      <c r="D35" s="33"/>
      <c r="E35" s="163"/>
      <c r="F35" s="33"/>
      <c r="G35" s="33"/>
      <c r="H35" s="33">
        <v>250</v>
      </c>
      <c r="I35" s="33"/>
      <c r="J35" s="33"/>
      <c r="K35" s="33"/>
      <c r="L35" s="33">
        <v>8</v>
      </c>
      <c r="M35" s="163">
        <f t="shared" si="3"/>
        <v>290.17</v>
      </c>
    </row>
    <row r="36" spans="1:13" s="41" customFormat="1" ht="28.5" customHeight="1">
      <c r="A36" s="33">
        <v>35</v>
      </c>
      <c r="B36" s="236" t="s">
        <v>315</v>
      </c>
      <c r="C36" s="81">
        <v>46.67</v>
      </c>
      <c r="D36" s="33"/>
      <c r="E36" s="163">
        <v>173.25</v>
      </c>
      <c r="F36" s="33"/>
      <c r="G36" s="33"/>
      <c r="H36" s="33">
        <v>250</v>
      </c>
      <c r="I36" s="33"/>
      <c r="J36" s="33"/>
      <c r="K36" s="33"/>
      <c r="L36" s="33">
        <v>8</v>
      </c>
      <c r="M36" s="163">
        <f t="shared" si="3"/>
        <v>477.92</v>
      </c>
    </row>
    <row r="37" spans="1:13" s="39" customFormat="1" ht="23.25" customHeight="1">
      <c r="A37" s="149"/>
      <c r="B37" s="171"/>
      <c r="C37" s="161"/>
      <c r="D37" s="38"/>
      <c r="E37" s="164"/>
      <c r="F37" s="38"/>
      <c r="G37" s="38"/>
      <c r="H37" s="38"/>
      <c r="I37" s="38"/>
      <c r="J37" s="38"/>
      <c r="K37" s="38"/>
      <c r="L37" s="38"/>
      <c r="M37" s="164">
        <f t="shared" si="2"/>
        <v>0</v>
      </c>
    </row>
    <row r="38" spans="1:13" s="41" customFormat="1" ht="23.25" customHeight="1">
      <c r="A38" s="31" t="s">
        <v>60</v>
      </c>
      <c r="B38" s="31"/>
      <c r="C38" s="162"/>
      <c r="D38" s="36"/>
      <c r="E38" s="165"/>
      <c r="F38" s="36"/>
      <c r="G38" s="36"/>
      <c r="H38" s="36"/>
      <c r="I38" s="36"/>
      <c r="J38" s="36"/>
      <c r="K38" s="36"/>
      <c r="L38" s="36"/>
      <c r="M38" s="165"/>
    </row>
    <row r="39" spans="1:13" s="41" customFormat="1" ht="23.25" customHeight="1">
      <c r="A39" s="31" t="s">
        <v>106</v>
      </c>
      <c r="B39" s="31"/>
      <c r="C39" s="162"/>
      <c r="D39" s="36"/>
      <c r="E39" s="165"/>
      <c r="F39" s="36"/>
      <c r="G39" s="36"/>
      <c r="H39" s="36"/>
      <c r="I39" s="36"/>
      <c r="J39" s="36"/>
      <c r="K39" s="36"/>
      <c r="L39" s="36"/>
      <c r="M39" s="165"/>
    </row>
    <row r="40" spans="1:13" s="41" customFormat="1" ht="23.25" customHeight="1">
      <c r="A40" s="38"/>
      <c r="B40" s="38"/>
      <c r="C40" s="159" t="s">
        <v>17</v>
      </c>
      <c r="D40" s="34" t="s">
        <v>18</v>
      </c>
      <c r="E40" s="34" t="s">
        <v>19</v>
      </c>
      <c r="F40" s="34" t="s">
        <v>25</v>
      </c>
      <c r="G40" s="34" t="s">
        <v>20</v>
      </c>
      <c r="H40" s="34" t="s">
        <v>21</v>
      </c>
      <c r="I40" s="34" t="s">
        <v>22</v>
      </c>
      <c r="J40" s="34"/>
      <c r="K40" s="34" t="s">
        <v>91</v>
      </c>
      <c r="L40" s="34" t="s">
        <v>39</v>
      </c>
      <c r="M40" s="163" t="s">
        <v>24</v>
      </c>
    </row>
    <row r="41" spans="1:13" s="41" customFormat="1" ht="23.25" customHeight="1">
      <c r="A41" s="31"/>
      <c r="B41" s="31"/>
      <c r="C41" s="81">
        <f>SUM(C4:C40)</f>
        <v>6303</v>
      </c>
      <c r="D41" s="81">
        <f>SUM(D4:D36)</f>
        <v>0</v>
      </c>
      <c r="E41" s="163">
        <f t="shared" ref="E41:L41" si="4">SUM(E4:E39)</f>
        <v>1963</v>
      </c>
      <c r="F41" s="81">
        <f t="shared" si="4"/>
        <v>1200</v>
      </c>
      <c r="G41" s="81">
        <f t="shared" si="4"/>
        <v>0</v>
      </c>
      <c r="H41" s="81">
        <f t="shared" si="4"/>
        <v>1625</v>
      </c>
      <c r="I41" s="81">
        <f t="shared" si="4"/>
        <v>0</v>
      </c>
      <c r="J41" s="81"/>
      <c r="K41" s="81">
        <f t="shared" si="4"/>
        <v>400</v>
      </c>
      <c r="L41" s="81">
        <f t="shared" si="4"/>
        <v>264</v>
      </c>
      <c r="M41" s="163">
        <f>SUM(M4:M36)</f>
        <v>11755</v>
      </c>
    </row>
    <row r="42" spans="1:13" s="32" customFormat="1" ht="23.25" customHeight="1">
      <c r="A42" s="31"/>
      <c r="B42" s="31"/>
      <c r="C42" s="162"/>
      <c r="D42" s="36"/>
      <c r="E42" s="165"/>
      <c r="F42" s="36"/>
      <c r="G42" s="36"/>
      <c r="H42" s="36"/>
      <c r="I42" s="36"/>
      <c r="J42" s="36"/>
      <c r="K42" s="36"/>
      <c r="L42" s="36"/>
      <c r="M42" s="165"/>
    </row>
    <row r="43" spans="1:13" ht="23.25" customHeight="1">
      <c r="B43" s="31" t="s">
        <v>40</v>
      </c>
      <c r="C43" s="327"/>
      <c r="D43" s="327"/>
      <c r="E43" s="165" t="s">
        <v>58</v>
      </c>
    </row>
    <row r="44" spans="1:13" ht="26.25" customHeight="1">
      <c r="B44" s="31" t="s">
        <v>61</v>
      </c>
      <c r="C44" s="327"/>
      <c r="D44" s="327"/>
      <c r="E44" s="165" t="s">
        <v>58</v>
      </c>
    </row>
    <row r="45" spans="1:13" ht="23.25" customHeight="1">
      <c r="B45" s="31" t="s">
        <v>59</v>
      </c>
      <c r="C45" s="327"/>
      <c r="D45" s="327"/>
      <c r="E45" s="165" t="s">
        <v>58</v>
      </c>
    </row>
    <row r="46" spans="1:13" ht="23.25" customHeight="1">
      <c r="A46" s="37"/>
      <c r="B46" s="31" t="s">
        <v>96</v>
      </c>
      <c r="C46" s="327"/>
      <c r="D46" s="327"/>
      <c r="E46" s="165" t="s">
        <v>58</v>
      </c>
      <c r="F46" s="82"/>
      <c r="G46" s="82"/>
      <c r="H46" s="82"/>
      <c r="I46" s="82">
        <v>1</v>
      </c>
      <c r="J46" s="82"/>
      <c r="K46" s="82"/>
      <c r="L46" s="82"/>
      <c r="M46" s="166"/>
    </row>
    <row r="47" spans="1:13" ht="23.25" customHeight="1">
      <c r="A47" s="37"/>
      <c r="C47" s="168"/>
      <c r="D47" s="168"/>
      <c r="F47" s="82"/>
      <c r="G47" s="82"/>
      <c r="H47" s="82"/>
      <c r="I47" s="82"/>
      <c r="J47" s="82"/>
      <c r="K47" s="82"/>
      <c r="L47" s="82"/>
      <c r="M47" s="166"/>
    </row>
    <row r="48" spans="1:13" ht="31.5" customHeight="1">
      <c r="A48" s="223"/>
      <c r="B48" s="225"/>
      <c r="C48" s="331"/>
      <c r="D48" s="331"/>
      <c r="E48" s="224"/>
      <c r="F48" s="82"/>
      <c r="G48" s="82"/>
      <c r="H48" s="82"/>
      <c r="I48" s="82"/>
      <c r="J48" s="82"/>
      <c r="K48" s="82"/>
      <c r="L48" s="82"/>
      <c r="M48" s="166"/>
    </row>
    <row r="49" spans="1:5" ht="23.25" customHeight="1">
      <c r="A49" s="211"/>
      <c r="B49" s="268"/>
      <c r="C49" s="332"/>
      <c r="D49" s="332"/>
      <c r="E49" s="164"/>
    </row>
    <row r="50" spans="1:5" ht="23.25" customHeight="1">
      <c r="A50" s="38"/>
      <c r="B50" s="267"/>
      <c r="C50" s="328"/>
      <c r="D50" s="328"/>
    </row>
    <row r="51" spans="1:5" ht="23.25" customHeight="1">
      <c r="A51" s="38"/>
      <c r="B51" s="267"/>
      <c r="C51" s="328"/>
      <c r="D51" s="328"/>
    </row>
    <row r="52" spans="1:5" ht="23.25" customHeight="1">
      <c r="A52" s="36"/>
      <c r="B52" s="212"/>
      <c r="C52" s="328"/>
      <c r="D52" s="328"/>
    </row>
    <row r="53" spans="1:5" ht="23.25" customHeight="1">
      <c r="A53" s="36"/>
      <c r="B53" s="212"/>
      <c r="C53" s="328"/>
      <c r="D53" s="328"/>
    </row>
  </sheetData>
  <mergeCells count="12">
    <mergeCell ref="A1:M1"/>
    <mergeCell ref="A2:M2"/>
    <mergeCell ref="C48:D48"/>
    <mergeCell ref="C43:D43"/>
    <mergeCell ref="C44:D44"/>
    <mergeCell ref="C49:D49"/>
    <mergeCell ref="C45:D45"/>
    <mergeCell ref="C46:D46"/>
    <mergeCell ref="C53:D53"/>
    <mergeCell ref="C50:D50"/>
    <mergeCell ref="C51:D51"/>
    <mergeCell ref="C52:D52"/>
  </mergeCells>
  <phoneticPr fontId="5" type="noConversion"/>
  <pageMargins left="0.39370078740157483" right="0.19685039370078741" top="0.11811023622047245" bottom="0" header="0" footer="0"/>
  <pageSetup paperSize="9" scale="6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H39" sqref="H39"/>
    </sheetView>
  </sheetViews>
  <sheetFormatPr defaultColWidth="9.109375" defaultRowHeight="23.4"/>
  <cols>
    <col min="1" max="1" width="9.33203125" style="44" customWidth="1"/>
    <col min="2" max="2" width="28" style="44" bestFit="1" customWidth="1"/>
    <col min="3" max="3" width="18.33203125" style="44" customWidth="1"/>
    <col min="4" max="4" width="14.5546875" style="44" customWidth="1"/>
    <col min="5" max="6" width="9.109375" style="43"/>
    <col min="7" max="7" width="22" style="68" customWidth="1"/>
    <col min="8" max="16384" width="9.109375" style="43"/>
  </cols>
  <sheetData>
    <row r="1" spans="1:7">
      <c r="A1" s="333" t="s">
        <v>70</v>
      </c>
      <c r="B1" s="333"/>
      <c r="C1" s="333"/>
      <c r="D1" s="333"/>
    </row>
    <row r="2" spans="1:7" ht="31.5" customHeight="1">
      <c r="A2" s="333" t="s">
        <v>318</v>
      </c>
      <c r="B2" s="333"/>
      <c r="C2" s="333"/>
      <c r="D2" s="333"/>
    </row>
    <row r="3" spans="1:7">
      <c r="A3" s="3" t="s">
        <v>23</v>
      </c>
      <c r="B3" s="3" t="s">
        <v>0</v>
      </c>
      <c r="C3" s="3" t="s">
        <v>71</v>
      </c>
      <c r="D3" s="3" t="s">
        <v>72</v>
      </c>
    </row>
    <row r="4" spans="1:7">
      <c r="A4" s="52">
        <v>1</v>
      </c>
      <c r="B4" s="53" t="s">
        <v>49</v>
      </c>
      <c r="C4" s="54" t="s">
        <v>73</v>
      </c>
      <c r="D4" s="52">
        <v>8</v>
      </c>
      <c r="G4" s="70"/>
    </row>
    <row r="5" spans="1:7">
      <c r="A5" s="52">
        <v>2</v>
      </c>
      <c r="B5" s="88" t="s">
        <v>111</v>
      </c>
      <c r="C5" s="89" t="s">
        <v>84</v>
      </c>
      <c r="D5" s="52">
        <v>8</v>
      </c>
      <c r="G5" s="69"/>
    </row>
    <row r="6" spans="1:7">
      <c r="A6" s="52">
        <v>3</v>
      </c>
      <c r="B6" s="48" t="s">
        <v>87</v>
      </c>
      <c r="C6" s="90" t="s">
        <v>92</v>
      </c>
      <c r="D6" s="52">
        <v>8</v>
      </c>
      <c r="G6" s="71"/>
    </row>
    <row r="7" spans="1:7">
      <c r="A7" s="52">
        <v>4</v>
      </c>
      <c r="B7" s="77" t="s">
        <v>115</v>
      </c>
      <c r="C7" s="112" t="s">
        <v>116</v>
      </c>
      <c r="D7" s="52">
        <v>8</v>
      </c>
      <c r="G7" s="72"/>
    </row>
    <row r="8" spans="1:7">
      <c r="A8" s="52">
        <v>5</v>
      </c>
      <c r="B8" s="116" t="s">
        <v>121</v>
      </c>
      <c r="C8" s="112" t="s">
        <v>124</v>
      </c>
      <c r="D8" s="52">
        <v>8</v>
      </c>
      <c r="G8" s="72"/>
    </row>
    <row r="9" spans="1:7">
      <c r="A9" s="52">
        <v>6</v>
      </c>
      <c r="B9" s="116" t="s">
        <v>142</v>
      </c>
      <c r="C9" s="126" t="s">
        <v>147</v>
      </c>
      <c r="D9" s="52">
        <v>8</v>
      </c>
      <c r="E9" s="123" t="s">
        <v>133</v>
      </c>
      <c r="F9" s="123"/>
      <c r="G9" s="72"/>
    </row>
    <row r="10" spans="1:7">
      <c r="A10" s="52">
        <v>7</v>
      </c>
      <c r="B10" s="156" t="s">
        <v>139</v>
      </c>
      <c r="C10" s="157" t="s">
        <v>141</v>
      </c>
      <c r="D10" s="155">
        <v>8</v>
      </c>
      <c r="E10" s="123"/>
      <c r="F10" s="123"/>
      <c r="G10" s="72"/>
    </row>
    <row r="11" spans="1:7">
      <c r="A11" s="52">
        <v>8</v>
      </c>
      <c r="B11" s="116" t="s">
        <v>148</v>
      </c>
      <c r="C11" s="126" t="s">
        <v>149</v>
      </c>
      <c r="D11" s="52">
        <v>8</v>
      </c>
      <c r="E11" s="123"/>
      <c r="F11" s="123"/>
      <c r="G11" s="72"/>
    </row>
    <row r="12" spans="1:7" ht="25.8">
      <c r="A12" s="52">
        <v>9</v>
      </c>
      <c r="B12" s="16" t="s">
        <v>167</v>
      </c>
      <c r="C12" s="126" t="s">
        <v>169</v>
      </c>
      <c r="D12" s="158">
        <v>8</v>
      </c>
    </row>
    <row r="13" spans="1:7" ht="25.8">
      <c r="A13" s="52">
        <v>10</v>
      </c>
      <c r="B13" s="16" t="s">
        <v>166</v>
      </c>
      <c r="C13" s="126" t="s">
        <v>168</v>
      </c>
      <c r="D13" s="158">
        <v>8</v>
      </c>
    </row>
    <row r="14" spans="1:7" ht="25.8">
      <c r="A14" s="52">
        <v>11</v>
      </c>
      <c r="B14" s="16" t="s">
        <v>186</v>
      </c>
      <c r="C14" s="126" t="s">
        <v>189</v>
      </c>
      <c r="D14" s="158">
        <v>8</v>
      </c>
    </row>
    <row r="15" spans="1:7" ht="25.8">
      <c r="A15" s="52">
        <v>12</v>
      </c>
      <c r="B15" s="16" t="s">
        <v>197</v>
      </c>
      <c r="C15" s="126" t="s">
        <v>201</v>
      </c>
      <c r="D15" s="158">
        <v>8</v>
      </c>
    </row>
    <row r="16" spans="1:7">
      <c r="A16" s="52">
        <v>13</v>
      </c>
      <c r="B16" s="153" t="s">
        <v>203</v>
      </c>
      <c r="C16" s="216" t="s">
        <v>205</v>
      </c>
      <c r="D16" s="155">
        <v>8</v>
      </c>
      <c r="E16" s="123"/>
      <c r="F16" s="123"/>
      <c r="G16" s="72"/>
    </row>
    <row r="17" spans="1:4" ht="25.8">
      <c r="A17" s="52">
        <v>14</v>
      </c>
      <c r="B17" s="16" t="s">
        <v>209</v>
      </c>
      <c r="C17" s="218" t="s">
        <v>211</v>
      </c>
      <c r="D17" s="158">
        <v>8</v>
      </c>
    </row>
    <row r="18" spans="1:4" ht="25.8">
      <c r="A18" s="52">
        <v>15</v>
      </c>
      <c r="B18" s="226" t="s">
        <v>215</v>
      </c>
      <c r="C18" s="214" t="s">
        <v>220</v>
      </c>
      <c r="D18" s="158">
        <v>8</v>
      </c>
    </row>
    <row r="19" spans="1:4" ht="25.8">
      <c r="A19" s="52">
        <v>16</v>
      </c>
      <c r="B19" s="16" t="s">
        <v>216</v>
      </c>
      <c r="C19" s="214" t="s">
        <v>221</v>
      </c>
      <c r="D19" s="158">
        <v>8</v>
      </c>
    </row>
    <row r="20" spans="1:4" ht="25.8">
      <c r="A20" s="52">
        <v>17</v>
      </c>
      <c r="B20" s="16" t="s">
        <v>217</v>
      </c>
      <c r="C20" s="214" t="s">
        <v>222</v>
      </c>
      <c r="D20" s="158">
        <v>8</v>
      </c>
    </row>
    <row r="21" spans="1:4" ht="25.8">
      <c r="A21" s="52">
        <v>18</v>
      </c>
      <c r="B21" s="16" t="s">
        <v>223</v>
      </c>
      <c r="C21" s="214" t="s">
        <v>225</v>
      </c>
      <c r="D21" s="158">
        <v>8</v>
      </c>
    </row>
    <row r="22" spans="1:4" ht="25.8">
      <c r="A22" s="52">
        <v>19</v>
      </c>
      <c r="B22" s="236" t="s">
        <v>150</v>
      </c>
      <c r="C22" s="214" t="s">
        <v>239</v>
      </c>
      <c r="D22" s="158">
        <v>8</v>
      </c>
    </row>
    <row r="23" spans="1:4" ht="25.8">
      <c r="A23" s="52">
        <v>20</v>
      </c>
      <c r="B23" s="236" t="s">
        <v>231</v>
      </c>
      <c r="C23" s="214" t="s">
        <v>240</v>
      </c>
      <c r="D23" s="158">
        <v>8</v>
      </c>
    </row>
    <row r="24" spans="1:4" ht="26.4">
      <c r="A24" s="52">
        <v>21</v>
      </c>
      <c r="B24" s="236" t="s">
        <v>247</v>
      </c>
      <c r="C24" s="270" t="s">
        <v>250</v>
      </c>
      <c r="D24" s="158">
        <v>8</v>
      </c>
    </row>
    <row r="25" spans="1:4" ht="26.4">
      <c r="A25" s="52">
        <v>22</v>
      </c>
      <c r="B25" s="236" t="s">
        <v>253</v>
      </c>
      <c r="C25" s="270" t="s">
        <v>258</v>
      </c>
      <c r="D25" s="158">
        <v>8</v>
      </c>
    </row>
    <row r="26" spans="1:4" ht="26.4">
      <c r="A26" s="52">
        <v>23</v>
      </c>
      <c r="B26" s="236" t="s">
        <v>254</v>
      </c>
      <c r="C26" s="270" t="s">
        <v>259</v>
      </c>
      <c r="D26" s="158">
        <v>8</v>
      </c>
    </row>
    <row r="27" spans="1:4" ht="26.4">
      <c r="A27" s="52">
        <v>24</v>
      </c>
      <c r="B27" s="236" t="s">
        <v>260</v>
      </c>
      <c r="C27" s="270" t="s">
        <v>262</v>
      </c>
      <c r="D27" s="158">
        <v>8</v>
      </c>
    </row>
    <row r="28" spans="1:4" ht="26.4">
      <c r="A28" s="52">
        <v>25</v>
      </c>
      <c r="B28" s="236" t="s">
        <v>261</v>
      </c>
      <c r="C28" s="270" t="s">
        <v>263</v>
      </c>
      <c r="D28" s="158">
        <v>8</v>
      </c>
    </row>
    <row r="29" spans="1:4">
      <c r="A29" s="52">
        <v>26</v>
      </c>
      <c r="B29" s="236" t="s">
        <v>271</v>
      </c>
      <c r="C29" s="250" t="s">
        <v>280</v>
      </c>
      <c r="D29" s="158">
        <v>8</v>
      </c>
    </row>
    <row r="30" spans="1:4">
      <c r="A30" s="52">
        <v>27</v>
      </c>
      <c r="B30" s="236" t="s">
        <v>272</v>
      </c>
      <c r="C30" s="250" t="s">
        <v>281</v>
      </c>
      <c r="D30" s="158">
        <v>8</v>
      </c>
    </row>
    <row r="31" spans="1:4">
      <c r="A31" s="52">
        <v>28</v>
      </c>
      <c r="B31" s="236" t="s">
        <v>273</v>
      </c>
      <c r="C31" s="250" t="s">
        <v>282</v>
      </c>
      <c r="D31" s="158">
        <v>8</v>
      </c>
    </row>
    <row r="32" spans="1:4">
      <c r="A32" s="52">
        <v>29</v>
      </c>
      <c r="B32" s="236" t="s">
        <v>274</v>
      </c>
      <c r="C32" s="250" t="s">
        <v>283</v>
      </c>
      <c r="D32" s="158">
        <v>8</v>
      </c>
    </row>
    <row r="33" spans="1:4">
      <c r="A33" s="52">
        <v>30</v>
      </c>
      <c r="B33" s="236" t="s">
        <v>275</v>
      </c>
      <c r="C33" s="250" t="s">
        <v>284</v>
      </c>
      <c r="D33" s="158">
        <v>8</v>
      </c>
    </row>
    <row r="34" spans="1:4">
      <c r="A34" s="52">
        <v>31</v>
      </c>
      <c r="B34" s="236" t="s">
        <v>276</v>
      </c>
      <c r="C34" s="250" t="s">
        <v>285</v>
      </c>
      <c r="D34" s="158">
        <v>8</v>
      </c>
    </row>
    <row r="35" spans="1:4">
      <c r="A35" s="52">
        <v>32</v>
      </c>
      <c r="B35" s="236" t="s">
        <v>277</v>
      </c>
      <c r="C35" s="250" t="s">
        <v>286</v>
      </c>
      <c r="D35" s="158">
        <v>8</v>
      </c>
    </row>
    <row r="36" spans="1:4">
      <c r="A36" s="52">
        <v>33</v>
      </c>
      <c r="B36" s="236" t="s">
        <v>278</v>
      </c>
      <c r="C36" s="250" t="s">
        <v>287</v>
      </c>
      <c r="D36" s="158">
        <v>8</v>
      </c>
    </row>
    <row r="37" spans="1:4" ht="22.5" customHeight="1">
      <c r="A37" s="52">
        <v>34</v>
      </c>
      <c r="B37" s="236" t="s">
        <v>279</v>
      </c>
      <c r="C37" s="250" t="s">
        <v>292</v>
      </c>
      <c r="D37" s="158">
        <v>8</v>
      </c>
    </row>
    <row r="38" spans="1:4" ht="22.5" customHeight="1">
      <c r="A38" s="52">
        <v>35</v>
      </c>
      <c r="B38" s="236" t="s">
        <v>293</v>
      </c>
      <c r="C38" s="250" t="s">
        <v>301</v>
      </c>
      <c r="D38" s="158">
        <v>8</v>
      </c>
    </row>
    <row r="39" spans="1:4" ht="22.5" customHeight="1">
      <c r="A39" s="52">
        <v>36</v>
      </c>
      <c r="B39" s="236" t="s">
        <v>294</v>
      </c>
      <c r="C39" s="250" t="s">
        <v>302</v>
      </c>
      <c r="D39" s="158">
        <v>8</v>
      </c>
    </row>
    <row r="40" spans="1:4" ht="22.5" customHeight="1">
      <c r="A40" s="52">
        <v>37</v>
      </c>
      <c r="B40" s="236" t="s">
        <v>295</v>
      </c>
      <c r="C40" s="250" t="s">
        <v>303</v>
      </c>
      <c r="D40" s="158">
        <v>8</v>
      </c>
    </row>
    <row r="41" spans="1:4" ht="22.5" customHeight="1">
      <c r="A41" s="52">
        <v>38</v>
      </c>
      <c r="B41" s="236" t="s">
        <v>300</v>
      </c>
      <c r="C41" s="250" t="s">
        <v>304</v>
      </c>
      <c r="D41" s="158">
        <v>8</v>
      </c>
    </row>
    <row r="42" spans="1:4" ht="22.5" customHeight="1">
      <c r="A42" s="52">
        <v>39</v>
      </c>
      <c r="B42" s="236" t="s">
        <v>313</v>
      </c>
      <c r="C42" s="250" t="s">
        <v>321</v>
      </c>
      <c r="D42" s="158">
        <v>8</v>
      </c>
    </row>
    <row r="43" spans="1:4" ht="22.5" customHeight="1">
      <c r="A43" s="52">
        <v>40</v>
      </c>
      <c r="B43" s="236" t="s">
        <v>314</v>
      </c>
      <c r="C43" s="250" t="s">
        <v>319</v>
      </c>
      <c r="D43" s="158">
        <v>8</v>
      </c>
    </row>
    <row r="44" spans="1:4" ht="22.5" customHeight="1">
      <c r="A44" s="52">
        <v>41</v>
      </c>
      <c r="B44" s="236" t="s">
        <v>315</v>
      </c>
      <c r="C44" s="250" t="s">
        <v>320</v>
      </c>
      <c r="D44" s="158">
        <v>8</v>
      </c>
    </row>
    <row r="45" spans="1:4" ht="24" thickBot="1">
      <c r="D45" s="222">
        <f>SUM(D4:D44)</f>
        <v>328</v>
      </c>
    </row>
    <row r="46" spans="1:4" ht="24" thickTop="1"/>
    <row r="50" spans="1:7">
      <c r="E50" s="45"/>
      <c r="F50" s="45"/>
    </row>
    <row r="53" spans="1:7">
      <c r="E53" s="45"/>
      <c r="F53" s="45"/>
    </row>
    <row r="54" spans="1:7" s="45" customFormat="1">
      <c r="A54" s="44"/>
      <c r="B54" s="44"/>
      <c r="C54" s="44"/>
      <c r="D54" s="44"/>
      <c r="E54" s="43"/>
      <c r="F54" s="43"/>
      <c r="G54" s="68"/>
    </row>
    <row r="57" spans="1:7" s="45" customFormat="1">
      <c r="A57" s="44"/>
      <c r="B57" s="44"/>
      <c r="C57" s="44"/>
      <c r="D57" s="44"/>
      <c r="E57" s="43"/>
      <c r="F57" s="43"/>
      <c r="G57" s="68"/>
    </row>
  </sheetData>
  <mergeCells count="2">
    <mergeCell ref="A1:D1"/>
    <mergeCell ref="A2:D2"/>
  </mergeCells>
  <phoneticPr fontId="0" type="noConversion"/>
  <pageMargins left="0.78740157480314965" right="0.70866141732283472" top="0.74803149606299213" bottom="0.74803149606299213" header="0.31496062992125984" footer="0.31496062992125984"/>
  <pageSetup paperSize="9" orientation="portrait" horizontalDpi="4294967293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44"/>
  <sheetViews>
    <sheetView topLeftCell="A2" zoomScaleNormal="75" workbookViewId="0">
      <pane xSplit="2" ySplit="1" topLeftCell="C34" activePane="bottomRight" state="frozen"/>
      <selection activeCell="A2" sqref="A2"/>
      <selection pane="topRight" activeCell="C2" sqref="C2"/>
      <selection pane="bottomLeft" activeCell="A3" sqref="A3"/>
      <selection pane="bottomRight" activeCell="AZ40" sqref="AZ40"/>
    </sheetView>
  </sheetViews>
  <sheetFormatPr defaultColWidth="9.109375" defaultRowHeight="13.2"/>
  <cols>
    <col min="1" max="1" width="4.88671875" style="1" bestFit="1" customWidth="1"/>
    <col min="2" max="2" width="31.109375" style="1" customWidth="1"/>
    <col min="3" max="3" width="5.6640625" style="1" customWidth="1"/>
    <col min="4" max="4" width="5.33203125" style="1" customWidth="1"/>
    <col min="5" max="6" width="4.5546875" style="1" customWidth="1"/>
    <col min="7" max="7" width="4.88671875" style="1" customWidth="1"/>
    <col min="8" max="34" width="4.5546875" style="1" customWidth="1"/>
    <col min="35" max="40" width="4.5546875" style="1" hidden="1" customWidth="1"/>
    <col min="41" max="49" width="6.109375" style="1" hidden="1" customWidth="1"/>
    <col min="50" max="50" width="9.88671875" style="262" bestFit="1" customWidth="1"/>
    <col min="51" max="51" width="9.88671875" style="1" customWidth="1"/>
    <col min="52" max="16384" width="9.109375" style="1"/>
  </cols>
  <sheetData>
    <row r="1" spans="1:137" s="2" customFormat="1" ht="23.4">
      <c r="A1" s="334" t="s">
        <v>37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</row>
    <row r="2" spans="1:137" s="2" customFormat="1" ht="19.8">
      <c r="A2" s="335" t="s">
        <v>37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46"/>
    </row>
    <row r="3" spans="1:137" s="2" customFormat="1" ht="19.8">
      <c r="A3" s="336" t="s">
        <v>310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47"/>
    </row>
    <row r="4" spans="1:137" s="8" customFormat="1" ht="19.8">
      <c r="A4" s="5" t="s">
        <v>23</v>
      </c>
      <c r="B4" s="5" t="s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5">
        <v>25</v>
      </c>
      <c r="AB4" s="5">
        <v>26</v>
      </c>
      <c r="AC4" s="5">
        <v>27</v>
      </c>
      <c r="AD4" s="5">
        <v>28</v>
      </c>
      <c r="AE4" s="5">
        <v>29</v>
      </c>
      <c r="AF4" s="5">
        <v>30</v>
      </c>
      <c r="AG4" s="5">
        <v>31</v>
      </c>
      <c r="AH4" s="5">
        <v>32</v>
      </c>
      <c r="AI4" s="5">
        <v>33</v>
      </c>
      <c r="AJ4" s="5">
        <v>34</v>
      </c>
      <c r="AK4" s="5">
        <v>35</v>
      </c>
      <c r="AL4" s="5">
        <v>36</v>
      </c>
      <c r="AM4" s="5">
        <v>37</v>
      </c>
      <c r="AN4" s="5">
        <v>38</v>
      </c>
      <c r="AO4" s="5">
        <v>39</v>
      </c>
      <c r="AP4" s="5">
        <v>40</v>
      </c>
      <c r="AQ4" s="5">
        <v>41</v>
      </c>
      <c r="AR4" s="5">
        <v>42</v>
      </c>
      <c r="AS4" s="5">
        <v>43</v>
      </c>
      <c r="AT4" s="5">
        <v>44</v>
      </c>
      <c r="AU4" s="5"/>
      <c r="AV4" s="5"/>
      <c r="AW4" s="5"/>
      <c r="AX4" s="213" t="s">
        <v>38</v>
      </c>
      <c r="AY4" s="7" t="s">
        <v>93</v>
      </c>
      <c r="AZ4" s="5" t="s">
        <v>74</v>
      </c>
    </row>
    <row r="5" spans="1:137" s="6" customFormat="1" ht="22.5" customHeight="1">
      <c r="A5" s="5">
        <v>1</v>
      </c>
      <c r="B5" s="11" t="s">
        <v>49</v>
      </c>
      <c r="C5" s="12" t="s">
        <v>50</v>
      </c>
      <c r="D5" s="12" t="s">
        <v>51</v>
      </c>
      <c r="E5" s="12" t="s">
        <v>53</v>
      </c>
      <c r="F5" s="12" t="s">
        <v>54</v>
      </c>
      <c r="G5" s="12" t="s">
        <v>62</v>
      </c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82</v>
      </c>
      <c r="P5" s="12" t="s">
        <v>52</v>
      </c>
      <c r="Q5" s="12" t="s">
        <v>86</v>
      </c>
      <c r="R5" s="12" t="s">
        <v>90</v>
      </c>
      <c r="S5" s="12" t="s">
        <v>94</v>
      </c>
      <c r="T5" s="12" t="s">
        <v>95</v>
      </c>
      <c r="U5" s="12" t="s">
        <v>97</v>
      </c>
      <c r="V5" s="12" t="s">
        <v>100</v>
      </c>
      <c r="W5" s="12" t="s">
        <v>101</v>
      </c>
      <c r="X5" s="12" t="s">
        <v>102</v>
      </c>
      <c r="Y5" s="9" t="s">
        <v>107</v>
      </c>
      <c r="Z5" s="9" t="s">
        <v>108</v>
      </c>
      <c r="AA5" s="12" t="s">
        <v>109</v>
      </c>
      <c r="AB5" s="9" t="s">
        <v>112</v>
      </c>
      <c r="AC5" s="9" t="s">
        <v>113</v>
      </c>
      <c r="AD5" s="12" t="s">
        <v>114</v>
      </c>
      <c r="AE5" s="12" t="s">
        <v>119</v>
      </c>
      <c r="AF5" s="12" t="s">
        <v>120</v>
      </c>
      <c r="AG5" s="12" t="s">
        <v>125</v>
      </c>
      <c r="AH5" s="12" t="s">
        <v>126</v>
      </c>
      <c r="AI5" s="12" t="s">
        <v>127</v>
      </c>
      <c r="AJ5" s="12" t="s">
        <v>128</v>
      </c>
      <c r="AK5" s="12" t="s">
        <v>131</v>
      </c>
      <c r="AL5" s="12" t="s">
        <v>132</v>
      </c>
      <c r="AM5" s="12" t="s">
        <v>134</v>
      </c>
      <c r="AN5" s="12" t="s">
        <v>136</v>
      </c>
      <c r="AO5" s="12" t="s">
        <v>143</v>
      </c>
      <c r="AP5" s="12" t="s">
        <v>145</v>
      </c>
      <c r="AQ5" s="180" t="s">
        <v>130</v>
      </c>
      <c r="AR5" s="180"/>
      <c r="AS5" s="180"/>
      <c r="AT5" s="180"/>
      <c r="AU5" s="180"/>
      <c r="AV5" s="180"/>
      <c r="AW5" s="180"/>
      <c r="AX5" s="281">
        <v>20000</v>
      </c>
      <c r="AY5" s="13"/>
      <c r="AZ5" s="127" t="s">
        <v>129</v>
      </c>
    </row>
    <row r="6" spans="1:137" s="6" customFormat="1" ht="20.399999999999999">
      <c r="A6" s="5">
        <v>2</v>
      </c>
      <c r="B6" s="86" t="s">
        <v>80</v>
      </c>
      <c r="C6" s="84" t="s">
        <v>85</v>
      </c>
      <c r="D6" s="84" t="s">
        <v>86</v>
      </c>
      <c r="E6" s="84" t="s">
        <v>90</v>
      </c>
      <c r="F6" s="84" t="s">
        <v>94</v>
      </c>
      <c r="G6" s="84" t="s">
        <v>95</v>
      </c>
      <c r="H6" s="84" t="s">
        <v>97</v>
      </c>
      <c r="I6" s="84" t="s">
        <v>100</v>
      </c>
      <c r="J6" s="84" t="s">
        <v>101</v>
      </c>
      <c r="K6" s="84" t="s">
        <v>102</v>
      </c>
      <c r="L6" s="150" t="s">
        <v>107</v>
      </c>
      <c r="M6" s="150" t="s">
        <v>108</v>
      </c>
      <c r="N6" s="111" t="s">
        <v>109</v>
      </c>
      <c r="O6" s="150" t="s">
        <v>112</v>
      </c>
      <c r="P6" s="150" t="s">
        <v>113</v>
      </c>
      <c r="Q6" s="111" t="s">
        <v>114</v>
      </c>
      <c r="R6" s="111" t="s">
        <v>119</v>
      </c>
      <c r="S6" s="111" t="s">
        <v>120</v>
      </c>
      <c r="T6" s="111" t="s">
        <v>125</v>
      </c>
      <c r="U6" s="111" t="s">
        <v>126</v>
      </c>
      <c r="V6" s="111" t="s">
        <v>128</v>
      </c>
      <c r="W6" s="181" t="s">
        <v>130</v>
      </c>
      <c r="X6" s="10"/>
      <c r="Y6" s="10"/>
      <c r="Z6" s="10"/>
      <c r="AA6" s="10"/>
      <c r="AB6" s="10"/>
      <c r="AC6" s="10"/>
      <c r="AD6" s="10"/>
      <c r="AE6" s="10"/>
      <c r="AF6" s="10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282">
        <v>6000</v>
      </c>
      <c r="AY6" s="124"/>
      <c r="AZ6" s="127" t="s">
        <v>129</v>
      </c>
    </row>
    <row r="7" spans="1:137" s="6" customFormat="1" ht="23.4">
      <c r="A7" s="5">
        <v>3</v>
      </c>
      <c r="B7" s="83" t="s">
        <v>87</v>
      </c>
      <c r="C7" s="84" t="s">
        <v>90</v>
      </c>
      <c r="D7" s="84" t="s">
        <v>94</v>
      </c>
      <c r="E7" s="84" t="s">
        <v>95</v>
      </c>
      <c r="F7" s="84" t="s">
        <v>97</v>
      </c>
      <c r="G7" s="84" t="s">
        <v>100</v>
      </c>
      <c r="H7" s="84" t="s">
        <v>101</v>
      </c>
      <c r="I7" s="84" t="s">
        <v>102</v>
      </c>
      <c r="J7" s="85" t="s">
        <v>107</v>
      </c>
      <c r="K7" s="85" t="s">
        <v>108</v>
      </c>
      <c r="L7" s="111" t="s">
        <v>109</v>
      </c>
      <c r="M7" s="150" t="s">
        <v>112</v>
      </c>
      <c r="N7" s="150" t="s">
        <v>113</v>
      </c>
      <c r="O7" s="111" t="s">
        <v>114</v>
      </c>
      <c r="P7" s="111" t="s">
        <v>119</v>
      </c>
      <c r="Q7" s="111" t="s">
        <v>120</v>
      </c>
      <c r="R7" s="111" t="s">
        <v>125</v>
      </c>
      <c r="S7" s="111" t="s">
        <v>126</v>
      </c>
      <c r="T7" s="111" t="s">
        <v>128</v>
      </c>
      <c r="U7" s="111" t="s">
        <v>131</v>
      </c>
      <c r="V7" s="111" t="s">
        <v>132</v>
      </c>
      <c r="W7" s="181" t="s">
        <v>130</v>
      </c>
      <c r="X7" s="10"/>
      <c r="Y7" s="10"/>
      <c r="Z7" s="10"/>
      <c r="AA7" s="10"/>
      <c r="AB7" s="10"/>
      <c r="AC7" s="10"/>
      <c r="AD7" s="10"/>
      <c r="AE7" s="10"/>
      <c r="AF7" s="10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282">
        <v>6000</v>
      </c>
      <c r="AY7" s="124"/>
      <c r="AZ7" s="127" t="s">
        <v>129</v>
      </c>
    </row>
    <row r="8" spans="1:137" s="6" customFormat="1" ht="21.6">
      <c r="A8" s="5">
        <v>4</v>
      </c>
      <c r="B8" s="77" t="s">
        <v>115</v>
      </c>
      <c r="C8" s="9" t="s">
        <v>119</v>
      </c>
      <c r="D8" s="12" t="s">
        <v>120</v>
      </c>
      <c r="E8" s="12" t="s">
        <v>125</v>
      </c>
      <c r="F8" s="12" t="s">
        <v>126</v>
      </c>
      <c r="G8" s="9" t="s">
        <v>127</v>
      </c>
      <c r="H8" s="12" t="s">
        <v>128</v>
      </c>
      <c r="I8" s="12" t="s">
        <v>131</v>
      </c>
      <c r="J8" s="12" t="s">
        <v>132</v>
      </c>
      <c r="K8" s="12" t="s">
        <v>134</v>
      </c>
      <c r="L8" s="12" t="s">
        <v>136</v>
      </c>
      <c r="M8" s="12" t="s">
        <v>143</v>
      </c>
      <c r="N8" s="12" t="s">
        <v>145</v>
      </c>
      <c r="O8" s="12" t="s">
        <v>151</v>
      </c>
      <c r="P8" s="12" t="s">
        <v>153</v>
      </c>
      <c r="Q8" s="12" t="s">
        <v>154</v>
      </c>
      <c r="R8" s="12" t="s">
        <v>156</v>
      </c>
      <c r="S8" s="12" t="s">
        <v>158</v>
      </c>
      <c r="T8" s="12" t="s">
        <v>159</v>
      </c>
      <c r="U8" s="12" t="s">
        <v>163</v>
      </c>
      <c r="V8" s="12" t="s">
        <v>164</v>
      </c>
      <c r="W8" s="12" t="s">
        <v>173</v>
      </c>
      <c r="X8" s="12" t="s">
        <v>174</v>
      </c>
      <c r="Y8" s="12" t="s">
        <v>175</v>
      </c>
      <c r="Z8" s="12" t="s">
        <v>177</v>
      </c>
      <c r="AA8" s="12" t="s">
        <v>178</v>
      </c>
      <c r="AB8" s="12" t="s">
        <v>179</v>
      </c>
      <c r="AC8" s="12" t="s">
        <v>180</v>
      </c>
      <c r="AD8" s="12" t="s">
        <v>183</v>
      </c>
      <c r="AE8" s="12" t="s">
        <v>185</v>
      </c>
      <c r="AF8" s="12" t="s">
        <v>190</v>
      </c>
      <c r="AG8" s="12" t="s">
        <v>191</v>
      </c>
      <c r="AH8" s="12" t="s">
        <v>194</v>
      </c>
      <c r="AI8" s="12" t="s">
        <v>199</v>
      </c>
      <c r="AJ8" s="12" t="s">
        <v>200</v>
      </c>
      <c r="AK8" s="12" t="s">
        <v>204</v>
      </c>
      <c r="AL8" s="12" t="s">
        <v>207</v>
      </c>
      <c r="AM8" s="12" t="s">
        <v>212</v>
      </c>
      <c r="AN8" s="12" t="s">
        <v>226</v>
      </c>
      <c r="AO8" s="12" t="s">
        <v>226</v>
      </c>
      <c r="AP8" s="12" t="s">
        <v>233</v>
      </c>
      <c r="AQ8" s="12" t="s">
        <v>242</v>
      </c>
      <c r="AR8" s="12" t="s">
        <v>246</v>
      </c>
      <c r="AS8" s="12" t="s">
        <v>257</v>
      </c>
      <c r="AT8" s="12" t="s">
        <v>264</v>
      </c>
      <c r="AU8" s="12" t="s">
        <v>267</v>
      </c>
      <c r="AV8" s="12" t="s">
        <v>298</v>
      </c>
      <c r="AW8" s="12" t="s">
        <v>322</v>
      </c>
      <c r="AX8" s="281">
        <f>23700+700</f>
        <v>24400</v>
      </c>
      <c r="AY8" s="13"/>
      <c r="AZ8" s="14">
        <v>700</v>
      </c>
    </row>
    <row r="9" spans="1:137" s="6" customFormat="1" ht="23.4">
      <c r="A9" s="5">
        <v>5</v>
      </c>
      <c r="B9" s="116" t="s">
        <v>121</v>
      </c>
      <c r="C9" s="9" t="s">
        <v>120</v>
      </c>
      <c r="D9" s="12" t="s">
        <v>125</v>
      </c>
      <c r="E9" s="12" t="s">
        <v>126</v>
      </c>
      <c r="F9" s="12" t="s">
        <v>127</v>
      </c>
      <c r="G9" s="9" t="s">
        <v>128</v>
      </c>
      <c r="H9" s="12" t="s">
        <v>131</v>
      </c>
      <c r="I9" s="12" t="s">
        <v>132</v>
      </c>
      <c r="J9" s="12" t="s">
        <v>134</v>
      </c>
      <c r="K9" s="9" t="s">
        <v>136</v>
      </c>
      <c r="L9" s="12" t="s">
        <v>143</v>
      </c>
      <c r="M9" s="12" t="s">
        <v>145</v>
      </c>
      <c r="N9" s="12" t="s">
        <v>151</v>
      </c>
      <c r="O9" s="12" t="s">
        <v>153</v>
      </c>
      <c r="P9" s="12" t="s">
        <v>154</v>
      </c>
      <c r="Q9" s="12" t="s">
        <v>156</v>
      </c>
      <c r="R9" s="12" t="s">
        <v>158</v>
      </c>
      <c r="S9" s="12" t="s">
        <v>159</v>
      </c>
      <c r="T9" s="12" t="s">
        <v>163</v>
      </c>
      <c r="U9" s="12" t="s">
        <v>164</v>
      </c>
      <c r="V9" s="12" t="s">
        <v>173</v>
      </c>
      <c r="W9" s="12" t="s">
        <v>174</v>
      </c>
      <c r="X9" s="12" t="s">
        <v>176</v>
      </c>
      <c r="Y9" s="12" t="s">
        <v>177</v>
      </c>
      <c r="Z9" s="12" t="s">
        <v>178</v>
      </c>
      <c r="AA9" s="12" t="s">
        <v>179</v>
      </c>
      <c r="AB9" s="12" t="s">
        <v>180</v>
      </c>
      <c r="AC9" s="12" t="s">
        <v>183</v>
      </c>
      <c r="AD9" s="12" t="s">
        <v>185</v>
      </c>
      <c r="AE9" s="12" t="s">
        <v>190</v>
      </c>
      <c r="AF9" s="12" t="s">
        <v>191</v>
      </c>
      <c r="AG9" s="12" t="s">
        <v>194</v>
      </c>
      <c r="AH9" s="12" t="s">
        <v>199</v>
      </c>
      <c r="AI9" s="12" t="s">
        <v>200</v>
      </c>
      <c r="AJ9" s="12" t="s">
        <v>204</v>
      </c>
      <c r="AK9" s="12" t="s">
        <v>207</v>
      </c>
      <c r="AL9" s="12" t="s">
        <v>212</v>
      </c>
      <c r="AM9" s="12" t="s">
        <v>219</v>
      </c>
      <c r="AN9" s="12" t="s">
        <v>233</v>
      </c>
      <c r="AO9" s="12" t="s">
        <v>242</v>
      </c>
      <c r="AP9" s="12" t="s">
        <v>246</v>
      </c>
      <c r="AQ9" s="180" t="s">
        <v>130</v>
      </c>
      <c r="AR9" s="12"/>
      <c r="AS9" s="12"/>
      <c r="AT9" s="12"/>
      <c r="AU9" s="12"/>
      <c r="AV9" s="12"/>
      <c r="AW9" s="12"/>
      <c r="AX9" s="281">
        <v>20000</v>
      </c>
      <c r="AY9" s="13"/>
      <c r="AZ9" s="14"/>
    </row>
    <row r="10" spans="1:137" s="6" customFormat="1" ht="23.4">
      <c r="A10" s="5">
        <v>6</v>
      </c>
      <c r="B10" s="83" t="s">
        <v>139</v>
      </c>
      <c r="C10" s="84" t="s">
        <v>143</v>
      </c>
      <c r="D10" s="84" t="s">
        <v>145</v>
      </c>
      <c r="E10" s="111" t="s">
        <v>151</v>
      </c>
      <c r="F10" s="111" t="s">
        <v>153</v>
      </c>
      <c r="G10" s="111" t="s">
        <v>154</v>
      </c>
      <c r="H10" s="111" t="s">
        <v>156</v>
      </c>
      <c r="I10" s="111" t="s">
        <v>157</v>
      </c>
      <c r="J10" s="85" t="s">
        <v>159</v>
      </c>
      <c r="K10" s="150" t="s">
        <v>162</v>
      </c>
      <c r="L10" s="111" t="s">
        <v>164</v>
      </c>
      <c r="M10" s="150" t="s">
        <v>173</v>
      </c>
      <c r="N10" s="150" t="s">
        <v>174</v>
      </c>
      <c r="O10" s="111" t="s">
        <v>175</v>
      </c>
      <c r="P10" s="111" t="s">
        <v>177</v>
      </c>
      <c r="Q10" s="172" t="s">
        <v>178</v>
      </c>
      <c r="R10" s="111" t="s">
        <v>179</v>
      </c>
      <c r="S10" s="111" t="s">
        <v>180</v>
      </c>
      <c r="T10" s="111" t="s">
        <v>183</v>
      </c>
      <c r="U10" s="111" t="s">
        <v>185</v>
      </c>
      <c r="V10" s="111" t="s">
        <v>190</v>
      </c>
      <c r="W10" s="181" t="s">
        <v>130</v>
      </c>
      <c r="X10" s="10"/>
      <c r="Y10" s="10"/>
      <c r="Z10" s="10"/>
      <c r="AA10" s="10"/>
      <c r="AB10" s="10"/>
      <c r="AC10" s="10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82">
        <v>6000</v>
      </c>
      <c r="AY10" s="124"/>
      <c r="AZ10" s="127" t="s">
        <v>129</v>
      </c>
    </row>
    <row r="11" spans="1:137" s="122" customFormat="1" ht="23.4" hidden="1">
      <c r="A11" s="5">
        <v>7</v>
      </c>
      <c r="B11" s="116" t="s">
        <v>148</v>
      </c>
      <c r="C11" s="9" t="s">
        <v>145</v>
      </c>
      <c r="D11" s="9" t="s">
        <v>151</v>
      </c>
      <c r="E11" s="12" t="s">
        <v>153</v>
      </c>
      <c r="F11" s="12" t="s">
        <v>154</v>
      </c>
      <c r="G11" s="9" t="s">
        <v>156</v>
      </c>
      <c r="H11" s="12" t="s">
        <v>158</v>
      </c>
      <c r="I11" s="12" t="s">
        <v>160</v>
      </c>
      <c r="J11" s="12" t="s">
        <v>163</v>
      </c>
      <c r="K11" s="12" t="s">
        <v>164</v>
      </c>
      <c r="L11" s="12" t="s">
        <v>173</v>
      </c>
      <c r="M11" s="12" t="s">
        <v>174</v>
      </c>
      <c r="N11" s="12" t="s">
        <v>176</v>
      </c>
      <c r="O11" s="12" t="s">
        <v>177</v>
      </c>
      <c r="P11" s="12" t="s">
        <v>178</v>
      </c>
      <c r="Q11" s="12" t="s">
        <v>179</v>
      </c>
      <c r="R11" s="12" t="s">
        <v>180</v>
      </c>
      <c r="S11" s="12" t="s">
        <v>183</v>
      </c>
      <c r="T11" s="12" t="s">
        <v>185</v>
      </c>
      <c r="U11" s="12" t="s">
        <v>190</v>
      </c>
      <c r="V11" s="12" t="s">
        <v>191</v>
      </c>
      <c r="W11" s="12" t="s">
        <v>194</v>
      </c>
      <c r="X11" s="12" t="s">
        <v>199</v>
      </c>
      <c r="Y11" s="12" t="s">
        <v>200</v>
      </c>
      <c r="Z11" s="12" t="s">
        <v>204</v>
      </c>
      <c r="AA11" s="12" t="s">
        <v>207</v>
      </c>
      <c r="AB11" s="217" t="s">
        <v>181</v>
      </c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281">
        <v>12500</v>
      </c>
      <c r="AY11" s="120"/>
      <c r="AZ11" s="14">
        <v>500</v>
      </c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</row>
    <row r="12" spans="1:137" s="122" customFormat="1" ht="23.4" hidden="1">
      <c r="A12" s="5">
        <v>8</v>
      </c>
      <c r="B12" s="116" t="s">
        <v>146</v>
      </c>
      <c r="C12" s="9" t="s">
        <v>145</v>
      </c>
      <c r="D12" s="9" t="s">
        <v>151</v>
      </c>
      <c r="E12" s="12" t="s">
        <v>153</v>
      </c>
      <c r="F12" s="12" t="s">
        <v>154</v>
      </c>
      <c r="G12" s="9" t="s">
        <v>156</v>
      </c>
      <c r="H12" s="12" t="s">
        <v>158</v>
      </c>
      <c r="I12" s="12" t="s">
        <v>160</v>
      </c>
      <c r="J12" s="12" t="s">
        <v>163</v>
      </c>
      <c r="K12" s="12" t="s">
        <v>164</v>
      </c>
      <c r="L12" s="12" t="s">
        <v>173</v>
      </c>
      <c r="M12" s="12" t="s">
        <v>176</v>
      </c>
      <c r="N12" s="12" t="s">
        <v>177</v>
      </c>
      <c r="O12" s="12" t="s">
        <v>178</v>
      </c>
      <c r="P12" s="12" t="s">
        <v>179</v>
      </c>
      <c r="Q12" s="12" t="s">
        <v>180</v>
      </c>
      <c r="R12" s="12" t="s">
        <v>183</v>
      </c>
      <c r="S12" s="12" t="s">
        <v>185</v>
      </c>
      <c r="T12" s="12" t="s">
        <v>190</v>
      </c>
      <c r="U12" s="12" t="s">
        <v>191</v>
      </c>
      <c r="V12" s="12" t="s">
        <v>194</v>
      </c>
      <c r="W12" s="12" t="s">
        <v>199</v>
      </c>
      <c r="X12" s="12" t="s">
        <v>200</v>
      </c>
      <c r="Y12" s="12" t="s">
        <v>204</v>
      </c>
      <c r="Z12" s="12" t="s">
        <v>207</v>
      </c>
      <c r="AA12" s="217" t="s">
        <v>181</v>
      </c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281">
        <v>12000</v>
      </c>
      <c r="AY12" s="120"/>
      <c r="AZ12" s="14">
        <v>500</v>
      </c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</row>
    <row r="13" spans="1:137" s="122" customFormat="1" ht="23.4" hidden="1">
      <c r="A13" s="5">
        <v>9</v>
      </c>
      <c r="B13" s="116" t="s">
        <v>150</v>
      </c>
      <c r="C13" s="9" t="s">
        <v>151</v>
      </c>
      <c r="D13" s="9" t="s">
        <v>153</v>
      </c>
      <c r="E13" s="12" t="s">
        <v>154</v>
      </c>
      <c r="F13" s="12" t="s">
        <v>156</v>
      </c>
      <c r="G13" s="9" t="s">
        <v>158</v>
      </c>
      <c r="H13" s="12" t="s">
        <v>160</v>
      </c>
      <c r="I13" s="12" t="s">
        <v>163</v>
      </c>
      <c r="J13" s="12" t="s">
        <v>164</v>
      </c>
      <c r="K13" s="12" t="s">
        <v>173</v>
      </c>
      <c r="L13" s="12" t="s">
        <v>174</v>
      </c>
      <c r="M13" s="12" t="s">
        <v>176</v>
      </c>
      <c r="N13" s="12" t="s">
        <v>177</v>
      </c>
      <c r="O13" s="12" t="s">
        <v>178</v>
      </c>
      <c r="P13" s="12" t="s">
        <v>179</v>
      </c>
      <c r="Q13" s="12" t="s">
        <v>180</v>
      </c>
      <c r="R13" s="12" t="s">
        <v>183</v>
      </c>
      <c r="S13" s="182" t="s">
        <v>181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281">
        <v>8000</v>
      </c>
      <c r="AY13" s="120"/>
      <c r="AZ13" s="14">
        <v>500</v>
      </c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</row>
    <row r="14" spans="1:137" s="122" customFormat="1" ht="25.8" hidden="1">
      <c r="A14" s="5">
        <v>10</v>
      </c>
      <c r="B14" s="16" t="s">
        <v>161</v>
      </c>
      <c r="C14" s="9" t="s">
        <v>164</v>
      </c>
      <c r="D14" s="12" t="s">
        <v>173</v>
      </c>
      <c r="E14" s="12" t="s">
        <v>174</v>
      </c>
      <c r="F14" s="12" t="s">
        <v>176</v>
      </c>
      <c r="G14" s="12" t="s">
        <v>177</v>
      </c>
      <c r="H14" s="12" t="s">
        <v>178</v>
      </c>
      <c r="I14" s="12" t="s">
        <v>179</v>
      </c>
      <c r="J14" s="12" t="s">
        <v>180</v>
      </c>
      <c r="K14" s="12" t="s">
        <v>183</v>
      </c>
      <c r="L14" s="182" t="s">
        <v>181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81">
        <v>4000</v>
      </c>
      <c r="AY14" s="13"/>
      <c r="AZ14" s="14">
        <v>500</v>
      </c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</row>
    <row r="15" spans="1:137" s="122" customFormat="1" ht="25.8" hidden="1">
      <c r="A15" s="5">
        <v>11</v>
      </c>
      <c r="B15" s="167" t="s">
        <v>165</v>
      </c>
      <c r="C15" s="9" t="s">
        <v>164</v>
      </c>
      <c r="D15" s="12" t="s">
        <v>173</v>
      </c>
      <c r="E15" s="12" t="s">
        <v>174</v>
      </c>
      <c r="F15" s="12" t="s">
        <v>176</v>
      </c>
      <c r="G15" s="12" t="s">
        <v>177</v>
      </c>
      <c r="H15" s="12" t="s">
        <v>178</v>
      </c>
      <c r="I15" s="12" t="s">
        <v>179</v>
      </c>
      <c r="J15" s="12" t="s">
        <v>180</v>
      </c>
      <c r="K15" s="12" t="s">
        <v>183</v>
      </c>
      <c r="L15" s="182" t="s">
        <v>181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281">
        <v>4000</v>
      </c>
      <c r="AY15" s="13"/>
      <c r="AZ15" s="14">
        <v>500</v>
      </c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</row>
    <row r="16" spans="1:137" s="122" customFormat="1" ht="25.8">
      <c r="A16" s="5">
        <v>12</v>
      </c>
      <c r="B16" s="16" t="s">
        <v>167</v>
      </c>
      <c r="C16" s="9" t="s">
        <v>164</v>
      </c>
      <c r="D16" s="12" t="s">
        <v>173</v>
      </c>
      <c r="E16" s="12" t="s">
        <v>174</v>
      </c>
      <c r="F16" s="12" t="s">
        <v>176</v>
      </c>
      <c r="G16" s="12" t="s">
        <v>177</v>
      </c>
      <c r="H16" s="12" t="s">
        <v>178</v>
      </c>
      <c r="I16" s="12" t="s">
        <v>179</v>
      </c>
      <c r="J16" s="12" t="s">
        <v>180</v>
      </c>
      <c r="K16" s="12" t="s">
        <v>183</v>
      </c>
      <c r="L16" s="12" t="s">
        <v>185</v>
      </c>
      <c r="M16" s="12" t="s">
        <v>190</v>
      </c>
      <c r="N16" s="12" t="s">
        <v>191</v>
      </c>
      <c r="O16" s="12" t="s">
        <v>194</v>
      </c>
      <c r="P16" s="12" t="s">
        <v>199</v>
      </c>
      <c r="Q16" s="12" t="s">
        <v>200</v>
      </c>
      <c r="R16" s="12" t="s">
        <v>204</v>
      </c>
      <c r="S16" s="12" t="s">
        <v>207</v>
      </c>
      <c r="T16" s="12" t="s">
        <v>212</v>
      </c>
      <c r="U16" s="12" t="s">
        <v>219</v>
      </c>
      <c r="V16" s="12" t="s">
        <v>226</v>
      </c>
      <c r="W16" s="12" t="s">
        <v>233</v>
      </c>
      <c r="X16" s="12" t="s">
        <v>242</v>
      </c>
      <c r="Y16" s="12" t="s">
        <v>246</v>
      </c>
      <c r="Z16" s="12" t="s">
        <v>257</v>
      </c>
      <c r="AA16" s="12" t="s">
        <v>264</v>
      </c>
      <c r="AB16" s="12" t="s">
        <v>267</v>
      </c>
      <c r="AC16" s="12" t="s">
        <v>298</v>
      </c>
      <c r="AD16" s="12" t="s">
        <v>322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281">
        <v>14000</v>
      </c>
      <c r="AY16" s="13"/>
      <c r="AZ16" s="14">
        <v>500</v>
      </c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</row>
    <row r="17" spans="1:138" s="122" customFormat="1" ht="25.8">
      <c r="A17" s="5">
        <v>14</v>
      </c>
      <c r="B17" s="16" t="s">
        <v>186</v>
      </c>
      <c r="C17" s="12" t="s">
        <v>185</v>
      </c>
      <c r="D17" s="12" t="s">
        <v>190</v>
      </c>
      <c r="E17" s="12" t="s">
        <v>191</v>
      </c>
      <c r="F17" s="12" t="s">
        <v>194</v>
      </c>
      <c r="G17" s="12" t="s">
        <v>199</v>
      </c>
      <c r="H17" s="12" t="s">
        <v>200</v>
      </c>
      <c r="I17" s="12" t="s">
        <v>204</v>
      </c>
      <c r="J17" s="12" t="s">
        <v>207</v>
      </c>
      <c r="K17" s="12" t="s">
        <v>212</v>
      </c>
      <c r="L17" s="12" t="s">
        <v>219</v>
      </c>
      <c r="M17" s="12" t="s">
        <v>226</v>
      </c>
      <c r="N17" s="12" t="s">
        <v>233</v>
      </c>
      <c r="O17" s="12" t="s">
        <v>242</v>
      </c>
      <c r="P17" s="12" t="s">
        <v>257</v>
      </c>
      <c r="Q17" s="12" t="s">
        <v>264</v>
      </c>
      <c r="R17" s="12" t="s">
        <v>267</v>
      </c>
      <c r="S17" s="12" t="s">
        <v>298</v>
      </c>
      <c r="T17" s="12" t="s">
        <v>322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281">
        <v>9000</v>
      </c>
      <c r="AY17" s="13"/>
      <c r="AZ17" s="14">
        <v>500</v>
      </c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</row>
    <row r="18" spans="1:138" s="122" customFormat="1" ht="25.8" hidden="1">
      <c r="A18" s="5">
        <v>15</v>
      </c>
      <c r="B18" s="16" t="s">
        <v>187</v>
      </c>
      <c r="C18" s="12" t="s">
        <v>185</v>
      </c>
      <c r="D18" s="12" t="s">
        <v>190</v>
      </c>
      <c r="E18" s="12" t="s">
        <v>191</v>
      </c>
      <c r="F18" s="12" t="s">
        <v>194</v>
      </c>
      <c r="G18" s="12" t="s">
        <v>199</v>
      </c>
      <c r="H18" s="12" t="s">
        <v>200</v>
      </c>
      <c r="I18" s="12" t="s">
        <v>204</v>
      </c>
      <c r="J18" s="217" t="s">
        <v>181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281">
        <v>3500</v>
      </c>
      <c r="AY18" s="13"/>
      <c r="AZ18" s="14">
        <v>500</v>
      </c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</row>
    <row r="19" spans="1:138" s="122" customFormat="1" ht="25.8" hidden="1">
      <c r="A19" s="5">
        <v>16</v>
      </c>
      <c r="B19" s="16" t="s">
        <v>192</v>
      </c>
      <c r="C19" s="12" t="s">
        <v>194</v>
      </c>
      <c r="D19" s="12" t="s">
        <v>199</v>
      </c>
      <c r="E19" s="12" t="s">
        <v>200</v>
      </c>
      <c r="F19" s="12" t="s">
        <v>204</v>
      </c>
      <c r="G19" s="9" t="s">
        <v>207</v>
      </c>
      <c r="H19" s="217" t="s">
        <v>181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281">
        <v>2500</v>
      </c>
      <c r="AY19" s="13"/>
      <c r="AZ19" s="14">
        <v>500</v>
      </c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</row>
    <row r="20" spans="1:138" s="122" customFormat="1" ht="25.8">
      <c r="A20" s="5">
        <v>17</v>
      </c>
      <c r="B20" s="16" t="s">
        <v>197</v>
      </c>
      <c r="C20" s="12" t="s">
        <v>200</v>
      </c>
      <c r="D20" s="12" t="s">
        <v>204</v>
      </c>
      <c r="E20" s="9" t="s">
        <v>207</v>
      </c>
      <c r="F20" s="12" t="s">
        <v>212</v>
      </c>
      <c r="G20" s="12" t="s">
        <v>219</v>
      </c>
      <c r="H20" s="12" t="s">
        <v>226</v>
      </c>
      <c r="I20" s="12" t="s">
        <v>233</v>
      </c>
      <c r="J20" s="12" t="s">
        <v>242</v>
      </c>
      <c r="K20" s="12" t="s">
        <v>246</v>
      </c>
      <c r="L20" s="12" t="s">
        <v>257</v>
      </c>
      <c r="M20" s="12" t="s">
        <v>264</v>
      </c>
      <c r="N20" s="12" t="s">
        <v>267</v>
      </c>
      <c r="O20" s="12" t="s">
        <v>298</v>
      </c>
      <c r="P20" s="12" t="s">
        <v>322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81">
        <f>700+6500</f>
        <v>7200</v>
      </c>
      <c r="AY20" s="13"/>
      <c r="AZ20" s="14">
        <v>500</v>
      </c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</row>
    <row r="21" spans="1:138" s="122" customFormat="1" ht="23.4">
      <c r="A21" s="5">
        <v>18</v>
      </c>
      <c r="B21" s="153" t="s">
        <v>203</v>
      </c>
      <c r="C21" s="9" t="s">
        <v>177</v>
      </c>
      <c r="D21" s="12" t="s">
        <v>212</v>
      </c>
      <c r="E21" s="12" t="s">
        <v>219</v>
      </c>
      <c r="F21" s="12" t="s">
        <v>226</v>
      </c>
      <c r="G21" s="12" t="s">
        <v>233</v>
      </c>
      <c r="H21" s="12" t="s">
        <v>242</v>
      </c>
      <c r="I21" s="12" t="s">
        <v>246</v>
      </c>
      <c r="J21" s="12" t="s">
        <v>257</v>
      </c>
      <c r="K21" s="12" t="s">
        <v>264</v>
      </c>
      <c r="L21" s="12" t="s">
        <v>267</v>
      </c>
      <c r="M21" s="12" t="s">
        <v>298</v>
      </c>
      <c r="N21" s="12" t="s">
        <v>322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81">
        <v>3600</v>
      </c>
      <c r="AY21" s="13"/>
      <c r="AZ21" s="213">
        <v>300</v>
      </c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</row>
    <row r="22" spans="1:138" s="122" customFormat="1" ht="25.8">
      <c r="A22" s="5">
        <v>19</v>
      </c>
      <c r="B22" s="16" t="s">
        <v>209</v>
      </c>
      <c r="C22" s="12" t="s">
        <v>212</v>
      </c>
      <c r="D22" s="12" t="s">
        <v>219</v>
      </c>
      <c r="E22" s="12" t="s">
        <v>226</v>
      </c>
      <c r="F22" s="12" t="s">
        <v>233</v>
      </c>
      <c r="G22" s="12" t="s">
        <v>242</v>
      </c>
      <c r="H22" s="12" t="s">
        <v>246</v>
      </c>
      <c r="I22" s="12" t="s">
        <v>257</v>
      </c>
      <c r="J22" s="12" t="s">
        <v>264</v>
      </c>
      <c r="K22" s="12" t="s">
        <v>267</v>
      </c>
      <c r="L22" s="12" t="s">
        <v>298</v>
      </c>
      <c r="M22" s="12" t="s">
        <v>322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81">
        <v>5500</v>
      </c>
      <c r="AY22" s="13"/>
      <c r="AZ22" s="213">
        <v>500</v>
      </c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</row>
    <row r="23" spans="1:138" s="122" customFormat="1" ht="25.8">
      <c r="A23" s="5">
        <v>21</v>
      </c>
      <c r="B23" s="16" t="s">
        <v>216</v>
      </c>
      <c r="C23" s="12" t="s">
        <v>226</v>
      </c>
      <c r="D23" s="12" t="s">
        <v>233</v>
      </c>
      <c r="E23" s="12" t="s">
        <v>242</v>
      </c>
      <c r="F23" s="12" t="s">
        <v>246</v>
      </c>
      <c r="G23" s="12" t="s">
        <v>257</v>
      </c>
      <c r="H23" s="12" t="s">
        <v>264</v>
      </c>
      <c r="I23" s="12" t="s">
        <v>267</v>
      </c>
      <c r="J23" s="12" t="s">
        <v>298</v>
      </c>
      <c r="K23" s="12" t="s">
        <v>322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81">
        <v>4500</v>
      </c>
      <c r="AY23" s="13"/>
      <c r="AZ23" s="13">
        <v>500</v>
      </c>
      <c r="BA23" s="6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</row>
    <row r="24" spans="1:138" s="122" customFormat="1" ht="25.8">
      <c r="A24" s="5">
        <v>22</v>
      </c>
      <c r="B24" s="16" t="s">
        <v>217</v>
      </c>
      <c r="C24" s="12" t="s">
        <v>226</v>
      </c>
      <c r="D24" s="12" t="s">
        <v>233</v>
      </c>
      <c r="E24" s="12" t="s">
        <v>242</v>
      </c>
      <c r="F24" s="12" t="s">
        <v>246</v>
      </c>
      <c r="G24" s="12" t="s">
        <v>257</v>
      </c>
      <c r="H24" s="12" t="s">
        <v>264</v>
      </c>
      <c r="I24" s="12" t="s">
        <v>267</v>
      </c>
      <c r="J24" s="12" t="s">
        <v>298</v>
      </c>
      <c r="K24" s="12" t="s">
        <v>322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81">
        <v>4500</v>
      </c>
      <c r="AY24" s="13"/>
      <c r="AZ24" s="13">
        <v>500</v>
      </c>
      <c r="BA24" s="6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</row>
    <row r="25" spans="1:138" s="122" customFormat="1" ht="25.8">
      <c r="A25" s="5">
        <v>23</v>
      </c>
      <c r="B25" s="16" t="s">
        <v>223</v>
      </c>
      <c r="C25" s="12" t="s">
        <v>233</v>
      </c>
      <c r="D25" s="12" t="s">
        <v>242</v>
      </c>
      <c r="E25" s="12" t="s">
        <v>246</v>
      </c>
      <c r="F25" s="12" t="s">
        <v>257</v>
      </c>
      <c r="G25" s="12" t="s">
        <v>264</v>
      </c>
      <c r="H25" s="12" t="s">
        <v>267</v>
      </c>
      <c r="I25" s="12" t="s">
        <v>298</v>
      </c>
      <c r="J25" s="12" t="s">
        <v>322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281">
        <v>4000</v>
      </c>
      <c r="AY25" s="13"/>
      <c r="AZ25" s="13">
        <v>500</v>
      </c>
      <c r="BA25" s="6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</row>
    <row r="26" spans="1:138" s="122" customFormat="1" ht="23.4">
      <c r="A26" s="5">
        <v>24</v>
      </c>
      <c r="B26" s="236" t="s">
        <v>231</v>
      </c>
      <c r="C26" s="12" t="s">
        <v>242</v>
      </c>
      <c r="D26" s="12" t="s">
        <v>246</v>
      </c>
      <c r="E26" s="12" t="s">
        <v>257</v>
      </c>
      <c r="F26" s="12" t="s">
        <v>264</v>
      </c>
      <c r="G26" s="12" t="s">
        <v>267</v>
      </c>
      <c r="H26" s="12" t="s">
        <v>298</v>
      </c>
      <c r="I26" s="12" t="s">
        <v>322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81">
        <v>3500</v>
      </c>
      <c r="AY26" s="13"/>
      <c r="AZ26" s="13">
        <v>500</v>
      </c>
      <c r="BA26" s="6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</row>
    <row r="27" spans="1:138" s="122" customFormat="1" ht="23.4">
      <c r="A27" s="5">
        <v>25</v>
      </c>
      <c r="B27" s="236" t="s">
        <v>148</v>
      </c>
      <c r="C27" s="12" t="s">
        <v>242</v>
      </c>
      <c r="D27" s="12" t="s">
        <v>246</v>
      </c>
      <c r="E27" s="12" t="s">
        <v>257</v>
      </c>
      <c r="F27" s="12" t="s">
        <v>264</v>
      </c>
      <c r="G27" s="12" t="s">
        <v>267</v>
      </c>
      <c r="H27" s="12" t="s">
        <v>298</v>
      </c>
      <c r="I27" s="12" t="s">
        <v>322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281">
        <v>3500</v>
      </c>
      <c r="AY27" s="13"/>
      <c r="AZ27" s="13">
        <v>500</v>
      </c>
      <c r="BA27" s="6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</row>
    <row r="28" spans="1:138" s="122" customFormat="1" ht="23.4">
      <c r="A28" s="5">
        <v>26</v>
      </c>
      <c r="B28" s="236" t="s">
        <v>150</v>
      </c>
      <c r="C28" s="12" t="s">
        <v>242</v>
      </c>
      <c r="D28" s="12" t="s">
        <v>246</v>
      </c>
      <c r="E28" s="12" t="s">
        <v>257</v>
      </c>
      <c r="F28" s="12" t="s">
        <v>264</v>
      </c>
      <c r="G28" s="12" t="s">
        <v>267</v>
      </c>
      <c r="H28" s="12" t="s">
        <v>298</v>
      </c>
      <c r="I28" s="12" t="s">
        <v>322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81">
        <v>3500</v>
      </c>
      <c r="AY28" s="13"/>
      <c r="AZ28" s="13">
        <v>500</v>
      </c>
      <c r="BA28" s="6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</row>
    <row r="29" spans="1:138" s="122" customFormat="1" ht="23.4">
      <c r="A29" s="5">
        <v>28</v>
      </c>
      <c r="B29" s="236" t="s">
        <v>247</v>
      </c>
      <c r="C29" s="12" t="s">
        <v>257</v>
      </c>
      <c r="D29" s="12" t="s">
        <v>264</v>
      </c>
      <c r="E29" s="12" t="s">
        <v>267</v>
      </c>
      <c r="F29" s="12" t="s">
        <v>298</v>
      </c>
      <c r="G29" s="12" t="s">
        <v>322</v>
      </c>
      <c r="H29" s="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281">
        <v>2500</v>
      </c>
      <c r="AY29" s="13"/>
      <c r="AZ29" s="13">
        <v>500</v>
      </c>
      <c r="BA29" s="6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</row>
    <row r="30" spans="1:138" s="122" customFormat="1" ht="23.4">
      <c r="A30" s="5">
        <v>29</v>
      </c>
      <c r="B30" s="236" t="s">
        <v>253</v>
      </c>
      <c r="C30" s="12" t="s">
        <v>264</v>
      </c>
      <c r="D30" s="12" t="s">
        <v>267</v>
      </c>
      <c r="E30" s="12" t="s">
        <v>298</v>
      </c>
      <c r="F30" s="12" t="s">
        <v>322</v>
      </c>
      <c r="G30" s="12"/>
      <c r="H30" s="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281">
        <v>2000</v>
      </c>
      <c r="AY30" s="13"/>
      <c r="AZ30" s="13">
        <v>500</v>
      </c>
      <c r="BA30" s="6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</row>
    <row r="31" spans="1:138" s="122" customFormat="1" ht="23.4">
      <c r="A31" s="5">
        <v>30</v>
      </c>
      <c r="B31" s="236" t="s">
        <v>254</v>
      </c>
      <c r="C31" s="12" t="s">
        <v>264</v>
      </c>
      <c r="D31" s="12" t="s">
        <v>267</v>
      </c>
      <c r="E31" s="12" t="s">
        <v>298</v>
      </c>
      <c r="F31" s="12" t="s">
        <v>322</v>
      </c>
      <c r="G31" s="12"/>
      <c r="H31" s="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281">
        <v>2000</v>
      </c>
      <c r="AY31" s="13"/>
      <c r="AZ31" s="13">
        <v>500</v>
      </c>
      <c r="BA31" s="6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</row>
    <row r="32" spans="1:138" s="122" customFormat="1" ht="23.4">
      <c r="A32" s="5">
        <v>31</v>
      </c>
      <c r="B32" s="236" t="s">
        <v>260</v>
      </c>
      <c r="C32" s="12" t="s">
        <v>267</v>
      </c>
      <c r="D32" s="275" t="s">
        <v>299</v>
      </c>
      <c r="E32" s="12"/>
      <c r="F32" s="12"/>
      <c r="G32" s="12"/>
      <c r="H32" s="9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281">
        <v>500</v>
      </c>
      <c r="AY32" s="13"/>
      <c r="AZ32" s="13">
        <v>500</v>
      </c>
      <c r="BA32" s="6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</row>
    <row r="33" spans="1:138" s="122" customFormat="1" ht="23.4">
      <c r="A33" s="5">
        <v>33</v>
      </c>
      <c r="B33" s="236" t="s">
        <v>274</v>
      </c>
      <c r="C33" s="12" t="s">
        <v>298</v>
      </c>
      <c r="D33" s="12" t="s">
        <v>322</v>
      </c>
      <c r="E33" s="12"/>
      <c r="F33" s="12"/>
      <c r="G33" s="12"/>
      <c r="H33" s="9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281">
        <v>1000</v>
      </c>
      <c r="AY33" s="13"/>
      <c r="AZ33" s="13">
        <v>500</v>
      </c>
      <c r="BA33" s="6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</row>
    <row r="34" spans="1:138" s="122" customFormat="1" ht="23.4">
      <c r="A34" s="5">
        <v>34</v>
      </c>
      <c r="B34" s="236" t="s">
        <v>277</v>
      </c>
      <c r="C34" s="12" t="s">
        <v>298</v>
      </c>
      <c r="D34" s="275" t="s">
        <v>299</v>
      </c>
      <c r="E34" s="12"/>
      <c r="F34" s="12"/>
      <c r="G34" s="12"/>
      <c r="H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281">
        <v>500</v>
      </c>
      <c r="AY34" s="13"/>
      <c r="AZ34" s="13">
        <v>500</v>
      </c>
      <c r="BA34" s="6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</row>
    <row r="35" spans="1:138" s="122" customFormat="1" ht="23.4">
      <c r="A35" s="5">
        <v>35</v>
      </c>
      <c r="B35" s="236" t="s">
        <v>278</v>
      </c>
      <c r="C35" s="12" t="s">
        <v>298</v>
      </c>
      <c r="D35" s="275" t="s">
        <v>299</v>
      </c>
      <c r="E35" s="12"/>
      <c r="F35" s="12"/>
      <c r="G35" s="12"/>
      <c r="H35" s="9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281">
        <v>500</v>
      </c>
      <c r="AY35" s="13"/>
      <c r="AZ35" s="13">
        <v>500</v>
      </c>
      <c r="BA35" s="6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</row>
    <row r="36" spans="1:138" s="122" customFormat="1" ht="23.4">
      <c r="A36" s="5">
        <v>36</v>
      </c>
      <c r="B36" s="236" t="s">
        <v>293</v>
      </c>
      <c r="C36" s="12" t="s">
        <v>322</v>
      </c>
      <c r="D36" s="12"/>
      <c r="E36" s="12"/>
      <c r="F36" s="12"/>
      <c r="G36" s="12"/>
      <c r="H36" s="9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283">
        <v>500</v>
      </c>
      <c r="AY36" s="13"/>
      <c r="AZ36" s="13">
        <v>500</v>
      </c>
      <c r="BA36" s="6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</row>
    <row r="37" spans="1:138" s="122" customFormat="1" ht="23.4">
      <c r="A37" s="5">
        <v>37</v>
      </c>
      <c r="B37" s="236" t="s">
        <v>294</v>
      </c>
      <c r="C37" s="12" t="s">
        <v>322</v>
      </c>
      <c r="D37" s="12"/>
      <c r="E37" s="12"/>
      <c r="F37" s="12"/>
      <c r="G37" s="12"/>
      <c r="H37" s="9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83">
        <v>500</v>
      </c>
      <c r="AY37" s="13"/>
      <c r="AZ37" s="13">
        <v>500</v>
      </c>
      <c r="BA37" s="6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</row>
    <row r="38" spans="1:138" s="122" customFormat="1" ht="23.4">
      <c r="A38" s="5">
        <v>38</v>
      </c>
      <c r="B38" s="236" t="s">
        <v>295</v>
      </c>
      <c r="C38" s="12" t="s">
        <v>322</v>
      </c>
      <c r="D38" s="12"/>
      <c r="E38" s="12"/>
      <c r="F38" s="12"/>
      <c r="G38" s="12"/>
      <c r="H38" s="9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283">
        <v>500</v>
      </c>
      <c r="AY38" s="13"/>
      <c r="AZ38" s="13">
        <v>500</v>
      </c>
      <c r="BA38" s="6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</row>
    <row r="39" spans="1:138" s="122" customFormat="1" ht="23.4">
      <c r="A39" s="5">
        <v>39</v>
      </c>
      <c r="B39" s="236" t="s">
        <v>300</v>
      </c>
      <c r="C39" s="12" t="s">
        <v>322</v>
      </c>
      <c r="D39" s="12"/>
      <c r="E39" s="12"/>
      <c r="F39" s="12"/>
      <c r="G39" s="12"/>
      <c r="H39" s="9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83">
        <v>500</v>
      </c>
      <c r="AY39" s="13"/>
      <c r="AZ39" s="13">
        <v>500</v>
      </c>
      <c r="BA39" s="6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</row>
    <row r="40" spans="1:138" s="122" customFormat="1" ht="23.4">
      <c r="A40" s="5">
        <v>40</v>
      </c>
      <c r="B40" s="236" t="s">
        <v>313</v>
      </c>
      <c r="C40" s="12"/>
      <c r="D40" s="12"/>
      <c r="E40" s="12"/>
      <c r="F40" s="12"/>
      <c r="G40" s="12"/>
      <c r="H40" s="9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283"/>
      <c r="AY40" s="13"/>
      <c r="AZ40" s="13"/>
      <c r="BA40" s="6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</row>
    <row r="41" spans="1:138" s="122" customFormat="1" ht="23.4">
      <c r="A41" s="5">
        <v>41</v>
      </c>
      <c r="B41" s="236" t="s">
        <v>314</v>
      </c>
      <c r="C41" s="12"/>
      <c r="D41" s="12"/>
      <c r="E41" s="12"/>
      <c r="F41" s="12"/>
      <c r="G41" s="12"/>
      <c r="H41" s="9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283"/>
      <c r="AY41" s="13"/>
      <c r="AZ41" s="13"/>
      <c r="BA41" s="6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</row>
    <row r="42" spans="1:138" s="122" customFormat="1" ht="23.4">
      <c r="A42" s="5">
        <v>42</v>
      </c>
      <c r="B42" s="236" t="s">
        <v>315</v>
      </c>
      <c r="C42" s="12"/>
      <c r="D42" s="12"/>
      <c r="E42" s="12"/>
      <c r="F42" s="12"/>
      <c r="G42" s="12"/>
      <c r="H42" s="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83"/>
      <c r="AY42" s="13"/>
      <c r="AZ42" s="13"/>
      <c r="BA42" s="6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</row>
    <row r="43" spans="1:138" ht="19.8">
      <c r="B43" s="4" t="s">
        <v>75</v>
      </c>
      <c r="C43" s="15"/>
      <c r="D43" s="15"/>
      <c r="E43" s="8"/>
      <c r="F43" s="8"/>
      <c r="G43" s="8"/>
      <c r="H43" s="8"/>
      <c r="I43" s="8"/>
      <c r="J43" s="8"/>
      <c r="K43" s="4" t="s">
        <v>76</v>
      </c>
      <c r="L43" s="8"/>
      <c r="M43" s="8"/>
      <c r="N43" s="8"/>
      <c r="O43" s="8"/>
      <c r="P43" s="8"/>
      <c r="Q43" s="8"/>
      <c r="R43" s="8"/>
      <c r="S43" s="8"/>
      <c r="T43" s="8"/>
    </row>
    <row r="44" spans="1:138" ht="19.8">
      <c r="B44" s="4" t="s">
        <v>77</v>
      </c>
      <c r="C44" s="15"/>
      <c r="D44" s="15"/>
      <c r="E44" s="8"/>
      <c r="F44" s="8"/>
      <c r="G44" s="8"/>
      <c r="H44" s="8"/>
      <c r="I44" s="8"/>
      <c r="J44" s="8"/>
      <c r="K44" s="4" t="s">
        <v>78</v>
      </c>
      <c r="L44" s="8"/>
      <c r="M44" s="8"/>
      <c r="N44" s="8"/>
      <c r="O44" s="8"/>
      <c r="P44" s="8"/>
      <c r="Q44" s="8"/>
      <c r="R44" s="8"/>
      <c r="S44" s="8"/>
      <c r="T44" s="8"/>
    </row>
  </sheetData>
  <mergeCells count="3">
    <mergeCell ref="A1:AZ1"/>
    <mergeCell ref="A2:AY2"/>
    <mergeCell ref="A3:AY3"/>
  </mergeCells>
  <phoneticPr fontId="5" type="noConversion"/>
  <pageMargins left="0.11811023622047245" right="0.19685039370078741" top="0.11811023622047245" bottom="0.15748031496062992" header="0.11811023622047245" footer="0.15748031496062992"/>
  <pageSetup paperSize="9" scale="90" orientation="landscape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1"/>
  <sheetViews>
    <sheetView topLeftCell="A4" zoomScale="70" zoomScaleNormal="70" workbookViewId="0">
      <pane xSplit="3" topLeftCell="D1" activePane="topRight" state="frozen"/>
      <selection pane="topRight" activeCell="AI26" sqref="AI26"/>
    </sheetView>
  </sheetViews>
  <sheetFormatPr defaultColWidth="9.109375" defaultRowHeight="23.4"/>
  <cols>
    <col min="1" max="1" width="3.5546875" style="1" customWidth="1"/>
    <col min="2" max="2" width="8.5546875" style="107" customWidth="1"/>
    <col min="3" max="3" width="27.109375" style="195" customWidth="1"/>
    <col min="4" max="8" width="6.6640625" style="195" customWidth="1"/>
    <col min="9" max="9" width="6.6640625" style="195" hidden="1" customWidth="1"/>
    <col min="10" max="34" width="6.6640625" style="195" customWidth="1"/>
    <col min="35" max="35" width="11.109375" style="195" customWidth="1"/>
    <col min="36" max="16384" width="9.109375" style="1"/>
  </cols>
  <sheetData>
    <row r="2" spans="2:35" ht="26.4">
      <c r="C2" s="337" t="s">
        <v>311</v>
      </c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</row>
    <row r="3" spans="2:35" ht="24" thickBot="1">
      <c r="E3" s="196"/>
      <c r="F3" s="196"/>
      <c r="G3" s="196"/>
      <c r="H3" s="196"/>
      <c r="I3" s="196"/>
    </row>
    <row r="4" spans="2:35" ht="24" thickBot="1">
      <c r="B4" s="205" t="s">
        <v>2</v>
      </c>
      <c r="C4" s="206" t="s">
        <v>0</v>
      </c>
      <c r="D4" s="183">
        <v>26</v>
      </c>
      <c r="E4" s="197">
        <v>27</v>
      </c>
      <c r="F4" s="197">
        <v>28</v>
      </c>
      <c r="G4" s="197">
        <v>29</v>
      </c>
      <c r="H4" s="197">
        <v>30</v>
      </c>
      <c r="I4" s="197">
        <v>31</v>
      </c>
      <c r="J4" s="183">
        <v>1</v>
      </c>
      <c r="K4" s="197">
        <v>2</v>
      </c>
      <c r="L4" s="183">
        <v>3</v>
      </c>
      <c r="M4" s="197">
        <v>4</v>
      </c>
      <c r="N4" s="197">
        <v>5</v>
      </c>
      <c r="O4" s="197">
        <v>6</v>
      </c>
      <c r="P4" s="197">
        <v>7</v>
      </c>
      <c r="Q4" s="197">
        <v>8</v>
      </c>
      <c r="R4" s="197">
        <v>9</v>
      </c>
      <c r="S4" s="183">
        <v>10</v>
      </c>
      <c r="T4" s="197">
        <v>11</v>
      </c>
      <c r="U4" s="197">
        <v>12</v>
      </c>
      <c r="V4" s="197">
        <v>13</v>
      </c>
      <c r="W4" s="197">
        <v>14</v>
      </c>
      <c r="X4" s="197">
        <v>15</v>
      </c>
      <c r="Y4" s="197">
        <v>16</v>
      </c>
      <c r="Z4" s="183">
        <v>17</v>
      </c>
      <c r="AA4" s="197">
        <v>18</v>
      </c>
      <c r="AB4" s="197">
        <v>19</v>
      </c>
      <c r="AC4" s="197">
        <v>20</v>
      </c>
      <c r="AD4" s="197">
        <v>21</v>
      </c>
      <c r="AE4" s="197">
        <v>22</v>
      </c>
      <c r="AF4" s="197">
        <v>23</v>
      </c>
      <c r="AG4" s="183">
        <v>24</v>
      </c>
      <c r="AH4" s="197">
        <v>25</v>
      </c>
      <c r="AI4" s="207" t="s">
        <v>43</v>
      </c>
    </row>
    <row r="5" spans="2:35" ht="28.8">
      <c r="B5" s="208">
        <v>1</v>
      </c>
      <c r="C5" s="209" t="s">
        <v>167</v>
      </c>
      <c r="D5" s="265"/>
      <c r="E5" s="259">
        <v>1</v>
      </c>
      <c r="F5" s="259">
        <v>1</v>
      </c>
      <c r="G5" s="259">
        <v>1</v>
      </c>
      <c r="H5" s="259">
        <v>1</v>
      </c>
      <c r="I5" s="259"/>
      <c r="J5" s="265"/>
      <c r="K5" s="259">
        <v>1</v>
      </c>
      <c r="L5" s="265"/>
      <c r="M5" s="259">
        <v>1</v>
      </c>
      <c r="N5" s="259">
        <v>1</v>
      </c>
      <c r="O5" s="259">
        <v>1</v>
      </c>
      <c r="P5" s="259">
        <v>1</v>
      </c>
      <c r="Q5" s="259">
        <v>1</v>
      </c>
      <c r="R5" s="259">
        <v>1</v>
      </c>
      <c r="S5" s="265"/>
      <c r="T5" s="259">
        <v>1</v>
      </c>
      <c r="U5" s="259">
        <v>1</v>
      </c>
      <c r="V5" s="259">
        <v>1</v>
      </c>
      <c r="W5" s="259">
        <v>1</v>
      </c>
      <c r="X5" s="259">
        <v>1</v>
      </c>
      <c r="Y5" s="259">
        <v>1</v>
      </c>
      <c r="Z5" s="265"/>
      <c r="AA5" s="259">
        <v>1</v>
      </c>
      <c r="AB5" s="259">
        <v>1</v>
      </c>
      <c r="AC5" s="259">
        <v>1</v>
      </c>
      <c r="AD5" s="259">
        <v>1</v>
      </c>
      <c r="AE5" s="259">
        <v>1</v>
      </c>
      <c r="AF5" s="259">
        <v>1</v>
      </c>
      <c r="AG5" s="265"/>
      <c r="AH5" s="259">
        <v>1</v>
      </c>
      <c r="AI5" s="249">
        <f t="shared" ref="AI5:AI28" si="0">SUM(D5:AH5)</f>
        <v>24</v>
      </c>
    </row>
    <row r="6" spans="2:35" ht="27" customHeight="1">
      <c r="B6" s="208">
        <v>2</v>
      </c>
      <c r="C6" s="248" t="s">
        <v>121</v>
      </c>
      <c r="D6" s="265"/>
      <c r="E6" s="259">
        <v>1</v>
      </c>
      <c r="F6" s="259">
        <v>1</v>
      </c>
      <c r="G6" s="259">
        <v>1</v>
      </c>
      <c r="H6" s="259">
        <v>1</v>
      </c>
      <c r="I6" s="259"/>
      <c r="J6" s="265"/>
      <c r="K6" s="259">
        <v>1</v>
      </c>
      <c r="L6" s="265"/>
      <c r="M6" s="259">
        <v>1</v>
      </c>
      <c r="N6" s="259"/>
      <c r="O6" s="259">
        <v>1</v>
      </c>
      <c r="P6" s="259">
        <v>1</v>
      </c>
      <c r="Q6" s="259">
        <v>1</v>
      </c>
      <c r="R6" s="259">
        <v>1</v>
      </c>
      <c r="S6" s="265"/>
      <c r="T6" s="259">
        <v>1</v>
      </c>
      <c r="U6" s="259">
        <v>1</v>
      </c>
      <c r="V6" s="259">
        <v>1</v>
      </c>
      <c r="W6" s="259">
        <v>1</v>
      </c>
      <c r="X6" s="259">
        <v>1</v>
      </c>
      <c r="Y6" s="259">
        <v>1</v>
      </c>
      <c r="Z6" s="265"/>
      <c r="AA6" s="259">
        <v>1</v>
      </c>
      <c r="AB6" s="259">
        <v>1</v>
      </c>
      <c r="AC6" s="259">
        <v>1</v>
      </c>
      <c r="AD6" s="259">
        <v>1</v>
      </c>
      <c r="AE6" s="259">
        <v>1</v>
      </c>
      <c r="AF6" s="259">
        <v>1</v>
      </c>
      <c r="AG6" s="265"/>
      <c r="AH6" s="259">
        <v>1</v>
      </c>
      <c r="AI6" s="249">
        <f t="shared" si="0"/>
        <v>23</v>
      </c>
    </row>
    <row r="7" spans="2:35" ht="27" customHeight="1">
      <c r="B7" s="208">
        <v>3</v>
      </c>
      <c r="C7" s="248" t="s">
        <v>244</v>
      </c>
      <c r="D7" s="265"/>
      <c r="E7" s="259">
        <v>1</v>
      </c>
      <c r="F7" s="259">
        <v>1</v>
      </c>
      <c r="G7" s="259">
        <v>1</v>
      </c>
      <c r="H7" s="259">
        <v>1</v>
      </c>
      <c r="I7" s="259"/>
      <c r="J7" s="265"/>
      <c r="K7" s="259">
        <v>1</v>
      </c>
      <c r="L7" s="265"/>
      <c r="M7" s="259">
        <v>1</v>
      </c>
      <c r="N7" s="259">
        <v>1</v>
      </c>
      <c r="O7" s="259">
        <v>1</v>
      </c>
      <c r="P7" s="259">
        <v>1</v>
      </c>
      <c r="Q7" s="259">
        <v>1</v>
      </c>
      <c r="R7" s="259">
        <v>1</v>
      </c>
      <c r="S7" s="265"/>
      <c r="T7" s="259">
        <v>1</v>
      </c>
      <c r="U7" s="259">
        <v>1</v>
      </c>
      <c r="V7" s="259">
        <v>1</v>
      </c>
      <c r="W7" s="259">
        <v>1</v>
      </c>
      <c r="X7" s="259">
        <v>1</v>
      </c>
      <c r="Y7" s="259">
        <v>1</v>
      </c>
      <c r="Z7" s="265"/>
      <c r="AA7" s="259">
        <v>1</v>
      </c>
      <c r="AB7" s="259">
        <v>1</v>
      </c>
      <c r="AC7" s="259">
        <v>1</v>
      </c>
      <c r="AD7" s="259">
        <v>1</v>
      </c>
      <c r="AE7" s="259">
        <v>1</v>
      </c>
      <c r="AF7" s="259">
        <v>1</v>
      </c>
      <c r="AG7" s="265"/>
      <c r="AH7" s="259">
        <v>1</v>
      </c>
      <c r="AI7" s="249">
        <f t="shared" si="0"/>
        <v>24</v>
      </c>
    </row>
    <row r="8" spans="2:35" ht="27" customHeight="1">
      <c r="B8" s="208">
        <v>4</v>
      </c>
      <c r="C8" s="248" t="s">
        <v>223</v>
      </c>
      <c r="D8" s="265"/>
      <c r="E8" s="259">
        <v>1</v>
      </c>
      <c r="F8" s="259">
        <v>1</v>
      </c>
      <c r="G8" s="259">
        <v>1</v>
      </c>
      <c r="H8" s="259">
        <v>1</v>
      </c>
      <c r="I8" s="259"/>
      <c r="J8" s="265"/>
      <c r="K8" s="259">
        <v>1</v>
      </c>
      <c r="L8" s="265"/>
      <c r="M8" s="259">
        <v>1</v>
      </c>
      <c r="N8" s="259">
        <v>1</v>
      </c>
      <c r="O8" s="259">
        <v>1</v>
      </c>
      <c r="P8" s="259">
        <v>1</v>
      </c>
      <c r="Q8" s="259">
        <v>1</v>
      </c>
      <c r="R8" s="259">
        <v>1</v>
      </c>
      <c r="S8" s="265"/>
      <c r="T8" s="259">
        <v>1</v>
      </c>
      <c r="U8" s="259">
        <v>1</v>
      </c>
      <c r="V8" s="259">
        <v>1</v>
      </c>
      <c r="W8" s="259">
        <v>1</v>
      </c>
      <c r="X8" s="259">
        <v>1</v>
      </c>
      <c r="Y8" s="259">
        <v>1</v>
      </c>
      <c r="Z8" s="265"/>
      <c r="AA8" s="259">
        <v>1</v>
      </c>
      <c r="AB8" s="259">
        <v>1</v>
      </c>
      <c r="AC8" s="259">
        <v>1</v>
      </c>
      <c r="AD8" s="259">
        <v>1</v>
      </c>
      <c r="AE8" s="259">
        <v>1</v>
      </c>
      <c r="AF8" s="259">
        <v>1</v>
      </c>
      <c r="AG8" s="265"/>
      <c r="AH8" s="259">
        <v>1</v>
      </c>
      <c r="AI8" s="249">
        <f t="shared" si="0"/>
        <v>24</v>
      </c>
    </row>
    <row r="9" spans="2:35" ht="27" customHeight="1">
      <c r="B9" s="208">
        <v>5</v>
      </c>
      <c r="C9" s="248" t="s">
        <v>150</v>
      </c>
      <c r="D9" s="265"/>
      <c r="E9" s="259">
        <v>1</v>
      </c>
      <c r="F9" s="259">
        <v>1</v>
      </c>
      <c r="G9" s="259">
        <v>1</v>
      </c>
      <c r="H9" s="259">
        <v>1</v>
      </c>
      <c r="I9" s="259"/>
      <c r="J9" s="265"/>
      <c r="K9" s="259">
        <v>1</v>
      </c>
      <c r="L9" s="265"/>
      <c r="M9" s="259">
        <v>1</v>
      </c>
      <c r="N9" s="259"/>
      <c r="O9" s="259">
        <v>1</v>
      </c>
      <c r="P9" s="259">
        <v>1</v>
      </c>
      <c r="Q9" s="259">
        <v>1</v>
      </c>
      <c r="R9" s="259">
        <v>1</v>
      </c>
      <c r="S9" s="265"/>
      <c r="T9" s="259">
        <v>1</v>
      </c>
      <c r="U9" s="259">
        <v>1</v>
      </c>
      <c r="V9" s="259">
        <v>1</v>
      </c>
      <c r="W9" s="259">
        <v>1</v>
      </c>
      <c r="X9" s="259">
        <v>1</v>
      </c>
      <c r="Y9" s="259">
        <v>1</v>
      </c>
      <c r="Z9" s="265"/>
      <c r="AA9" s="259">
        <v>1</v>
      </c>
      <c r="AB9" s="259">
        <v>1</v>
      </c>
      <c r="AC9" s="259">
        <v>1</v>
      </c>
      <c r="AD9" s="259">
        <v>1</v>
      </c>
      <c r="AE9" s="259">
        <v>1</v>
      </c>
      <c r="AF9" s="259">
        <v>1</v>
      </c>
      <c r="AG9" s="265"/>
      <c r="AH9" s="259">
        <v>1</v>
      </c>
      <c r="AI9" s="249">
        <f t="shared" si="0"/>
        <v>23</v>
      </c>
    </row>
    <row r="10" spans="2:35" ht="27" customHeight="1">
      <c r="B10" s="208">
        <v>6</v>
      </c>
      <c r="C10" s="248" t="s">
        <v>209</v>
      </c>
      <c r="D10" s="265"/>
      <c r="E10" s="259">
        <v>1</v>
      </c>
      <c r="F10" s="259">
        <v>1</v>
      </c>
      <c r="G10" s="259">
        <v>1</v>
      </c>
      <c r="H10" s="259">
        <v>1</v>
      </c>
      <c r="I10" s="259"/>
      <c r="J10" s="265"/>
      <c r="K10" s="259">
        <v>1</v>
      </c>
      <c r="L10" s="265"/>
      <c r="M10" s="259">
        <v>1</v>
      </c>
      <c r="N10" s="259">
        <v>1</v>
      </c>
      <c r="O10" s="259">
        <v>1</v>
      </c>
      <c r="P10" s="259">
        <v>1</v>
      </c>
      <c r="Q10" s="259">
        <v>1</v>
      </c>
      <c r="R10" s="259">
        <v>1</v>
      </c>
      <c r="S10" s="265"/>
      <c r="T10" s="259">
        <v>1</v>
      </c>
      <c r="U10" s="259">
        <v>1</v>
      </c>
      <c r="V10" s="259">
        <v>1</v>
      </c>
      <c r="W10" s="259">
        <v>1</v>
      </c>
      <c r="X10" s="259">
        <v>1</v>
      </c>
      <c r="Y10" s="259">
        <v>1</v>
      </c>
      <c r="Z10" s="265"/>
      <c r="AA10" s="259">
        <v>1</v>
      </c>
      <c r="AB10" s="259"/>
      <c r="AC10" s="259"/>
      <c r="AD10" s="259">
        <v>1</v>
      </c>
      <c r="AE10" s="259">
        <v>1</v>
      </c>
      <c r="AF10" s="259">
        <v>1</v>
      </c>
      <c r="AG10" s="265"/>
      <c r="AH10" s="259">
        <v>1</v>
      </c>
      <c r="AI10" s="249">
        <f t="shared" si="0"/>
        <v>22</v>
      </c>
    </row>
    <row r="11" spans="2:35" ht="27" customHeight="1">
      <c r="B11" s="208">
        <v>7</v>
      </c>
      <c r="C11" s="248" t="s">
        <v>231</v>
      </c>
      <c r="D11" s="265"/>
      <c r="E11" s="259">
        <v>1</v>
      </c>
      <c r="F11" s="259">
        <v>1</v>
      </c>
      <c r="G11" s="259">
        <v>1</v>
      </c>
      <c r="H11" s="259">
        <v>1</v>
      </c>
      <c r="I11" s="259"/>
      <c r="J11" s="265"/>
      <c r="K11" s="259">
        <v>1</v>
      </c>
      <c r="L11" s="265"/>
      <c r="M11" s="259">
        <v>1</v>
      </c>
      <c r="N11" s="259">
        <v>1</v>
      </c>
      <c r="O11" s="259">
        <v>1</v>
      </c>
      <c r="P11" s="259">
        <v>1</v>
      </c>
      <c r="Q11" s="259">
        <v>1</v>
      </c>
      <c r="R11" s="259">
        <v>1</v>
      </c>
      <c r="S11" s="265"/>
      <c r="T11" s="259">
        <v>1</v>
      </c>
      <c r="U11" s="259">
        <v>1</v>
      </c>
      <c r="V11" s="259">
        <v>1</v>
      </c>
      <c r="W11" s="259">
        <v>1</v>
      </c>
      <c r="X11" s="259">
        <v>1</v>
      </c>
      <c r="Y11" s="259">
        <v>1</v>
      </c>
      <c r="Z11" s="265"/>
      <c r="AA11" s="259">
        <v>1</v>
      </c>
      <c r="AB11" s="259">
        <v>1</v>
      </c>
      <c r="AC11" s="259">
        <v>1</v>
      </c>
      <c r="AD11" s="259">
        <v>1</v>
      </c>
      <c r="AE11" s="259">
        <v>1</v>
      </c>
      <c r="AF11" s="259">
        <v>1</v>
      </c>
      <c r="AG11" s="265"/>
      <c r="AH11" s="259">
        <v>1</v>
      </c>
      <c r="AI11" s="249">
        <f t="shared" si="0"/>
        <v>24</v>
      </c>
    </row>
    <row r="12" spans="2:35" ht="27" customHeight="1">
      <c r="B12" s="208">
        <v>8</v>
      </c>
      <c r="C12" s="248" t="s">
        <v>245</v>
      </c>
      <c r="D12" s="265"/>
      <c r="E12" s="259">
        <v>1</v>
      </c>
      <c r="F12" s="259">
        <v>1</v>
      </c>
      <c r="G12" s="259">
        <v>1</v>
      </c>
      <c r="H12" s="259">
        <v>1</v>
      </c>
      <c r="I12" s="259"/>
      <c r="J12" s="265"/>
      <c r="K12" s="259">
        <v>1</v>
      </c>
      <c r="L12" s="265"/>
      <c r="M12" s="259">
        <v>1</v>
      </c>
      <c r="N12" s="259">
        <v>1</v>
      </c>
      <c r="O12" s="259">
        <v>1</v>
      </c>
      <c r="P12" s="259">
        <v>1</v>
      </c>
      <c r="Q12" s="259">
        <v>1</v>
      </c>
      <c r="R12" s="259">
        <v>1</v>
      </c>
      <c r="S12" s="265"/>
      <c r="T12" s="259">
        <v>1</v>
      </c>
      <c r="U12" s="259">
        <v>1</v>
      </c>
      <c r="V12" s="259">
        <v>1</v>
      </c>
      <c r="W12" s="259">
        <v>1</v>
      </c>
      <c r="X12" s="259">
        <v>1</v>
      </c>
      <c r="Y12" s="259">
        <v>1</v>
      </c>
      <c r="Z12" s="265"/>
      <c r="AA12" s="259">
        <v>1</v>
      </c>
      <c r="AB12" s="259">
        <v>1</v>
      </c>
      <c r="AC12" s="259">
        <v>1</v>
      </c>
      <c r="AD12" s="259">
        <v>1</v>
      </c>
      <c r="AE12" s="259">
        <v>1</v>
      </c>
      <c r="AF12" s="259">
        <v>1</v>
      </c>
      <c r="AG12" s="265"/>
      <c r="AH12" s="259">
        <v>1</v>
      </c>
      <c r="AI12" s="249">
        <f t="shared" si="0"/>
        <v>24</v>
      </c>
    </row>
    <row r="13" spans="2:35" ht="27" customHeight="1">
      <c r="B13" s="208">
        <v>9</v>
      </c>
      <c r="C13" s="248" t="s">
        <v>49</v>
      </c>
      <c r="D13" s="265"/>
      <c r="E13" s="259">
        <v>1</v>
      </c>
      <c r="F13" s="259">
        <v>1</v>
      </c>
      <c r="G13" s="259">
        <v>1</v>
      </c>
      <c r="H13" s="259">
        <v>1</v>
      </c>
      <c r="I13" s="259"/>
      <c r="J13" s="265"/>
      <c r="K13" s="259">
        <v>1</v>
      </c>
      <c r="L13" s="265"/>
      <c r="M13" s="259"/>
      <c r="N13" s="259">
        <v>1</v>
      </c>
      <c r="O13" s="259">
        <v>1</v>
      </c>
      <c r="P13" s="259">
        <v>1</v>
      </c>
      <c r="Q13" s="259">
        <v>1</v>
      </c>
      <c r="R13" s="259">
        <v>1</v>
      </c>
      <c r="S13" s="265"/>
      <c r="T13" s="259">
        <v>1</v>
      </c>
      <c r="U13" s="259">
        <v>1</v>
      </c>
      <c r="V13" s="259">
        <v>1</v>
      </c>
      <c r="W13" s="259">
        <v>1</v>
      </c>
      <c r="X13" s="259">
        <v>1</v>
      </c>
      <c r="Y13" s="259">
        <v>1</v>
      </c>
      <c r="Z13" s="265"/>
      <c r="AA13" s="259">
        <v>1</v>
      </c>
      <c r="AB13" s="259">
        <v>1</v>
      </c>
      <c r="AC13" s="259">
        <v>1</v>
      </c>
      <c r="AD13" s="259">
        <v>1</v>
      </c>
      <c r="AE13" s="259">
        <v>1</v>
      </c>
      <c r="AF13" s="259">
        <v>1</v>
      </c>
      <c r="AG13" s="265"/>
      <c r="AH13" s="259">
        <v>1</v>
      </c>
      <c r="AI13" s="249">
        <f t="shared" si="0"/>
        <v>23</v>
      </c>
    </row>
    <row r="14" spans="2:35" ht="27" customHeight="1">
      <c r="B14" s="208">
        <v>10</v>
      </c>
      <c r="C14" s="248" t="s">
        <v>148</v>
      </c>
      <c r="D14" s="265"/>
      <c r="E14" s="259">
        <v>1</v>
      </c>
      <c r="F14" s="259">
        <v>1</v>
      </c>
      <c r="G14" s="259">
        <v>1</v>
      </c>
      <c r="H14" s="259">
        <v>1</v>
      </c>
      <c r="I14" s="259"/>
      <c r="J14" s="265"/>
      <c r="K14" s="259">
        <v>1</v>
      </c>
      <c r="L14" s="265"/>
      <c r="M14" s="259">
        <v>1</v>
      </c>
      <c r="N14" s="259">
        <v>1</v>
      </c>
      <c r="O14" s="259">
        <v>1</v>
      </c>
      <c r="P14" s="259">
        <v>1</v>
      </c>
      <c r="Q14" s="259">
        <v>1</v>
      </c>
      <c r="R14" s="259">
        <v>1</v>
      </c>
      <c r="S14" s="265"/>
      <c r="T14" s="259">
        <v>1</v>
      </c>
      <c r="U14" s="259">
        <v>1</v>
      </c>
      <c r="V14" s="259">
        <v>1</v>
      </c>
      <c r="W14" s="259">
        <v>1</v>
      </c>
      <c r="X14" s="259">
        <v>1</v>
      </c>
      <c r="Y14" s="259">
        <v>1</v>
      </c>
      <c r="Z14" s="265"/>
      <c r="AA14" s="259">
        <v>1</v>
      </c>
      <c r="AB14" s="259">
        <v>1</v>
      </c>
      <c r="AC14" s="259">
        <v>1</v>
      </c>
      <c r="AD14" s="259">
        <v>1</v>
      </c>
      <c r="AE14" s="259">
        <v>1</v>
      </c>
      <c r="AF14" s="259">
        <v>1</v>
      </c>
      <c r="AG14" s="265"/>
      <c r="AH14" s="259">
        <v>1</v>
      </c>
      <c r="AI14" s="249">
        <f t="shared" si="0"/>
        <v>24</v>
      </c>
    </row>
    <row r="15" spans="2:35" ht="27" customHeight="1">
      <c r="B15" s="208">
        <v>11</v>
      </c>
      <c r="C15" s="248" t="s">
        <v>186</v>
      </c>
      <c r="D15" s="265"/>
      <c r="E15" s="259">
        <v>1</v>
      </c>
      <c r="F15" s="259">
        <v>1</v>
      </c>
      <c r="G15" s="259">
        <v>1</v>
      </c>
      <c r="H15" s="259">
        <v>1</v>
      </c>
      <c r="I15" s="259"/>
      <c r="J15" s="265"/>
      <c r="K15" s="259">
        <v>1</v>
      </c>
      <c r="L15" s="265"/>
      <c r="M15" s="259">
        <v>1</v>
      </c>
      <c r="N15" s="259">
        <v>1</v>
      </c>
      <c r="O15" s="259">
        <v>1</v>
      </c>
      <c r="P15" s="259">
        <v>1</v>
      </c>
      <c r="Q15" s="259">
        <v>1</v>
      </c>
      <c r="R15" s="259">
        <v>1</v>
      </c>
      <c r="S15" s="265"/>
      <c r="T15" s="259">
        <v>1</v>
      </c>
      <c r="U15" s="259">
        <v>1</v>
      </c>
      <c r="V15" s="259">
        <v>1</v>
      </c>
      <c r="W15" s="259">
        <v>1</v>
      </c>
      <c r="X15" s="259">
        <v>1</v>
      </c>
      <c r="Y15" s="259">
        <v>1</v>
      </c>
      <c r="Z15" s="265"/>
      <c r="AA15" s="259">
        <v>1</v>
      </c>
      <c r="AB15" s="259">
        <v>1</v>
      </c>
      <c r="AC15" s="259">
        <v>1</v>
      </c>
      <c r="AD15" s="259">
        <v>1</v>
      </c>
      <c r="AE15" s="259">
        <v>1</v>
      </c>
      <c r="AF15" s="259">
        <v>1</v>
      </c>
      <c r="AG15" s="265"/>
      <c r="AH15" s="259">
        <v>1</v>
      </c>
      <c r="AI15" s="249">
        <f t="shared" si="0"/>
        <v>24</v>
      </c>
    </row>
    <row r="16" spans="2:35" ht="27" customHeight="1">
      <c r="B16" s="208">
        <v>12</v>
      </c>
      <c r="C16" s="248" t="s">
        <v>197</v>
      </c>
      <c r="D16" s="265"/>
      <c r="E16" s="259">
        <v>1</v>
      </c>
      <c r="F16" s="259">
        <v>1</v>
      </c>
      <c r="G16" s="259">
        <v>1</v>
      </c>
      <c r="H16" s="259">
        <v>1</v>
      </c>
      <c r="I16" s="259"/>
      <c r="J16" s="265"/>
      <c r="K16" s="259">
        <v>1</v>
      </c>
      <c r="L16" s="265"/>
      <c r="M16" s="259">
        <v>1</v>
      </c>
      <c r="N16" s="259">
        <v>1</v>
      </c>
      <c r="O16" s="259">
        <v>1</v>
      </c>
      <c r="P16" s="259">
        <v>1</v>
      </c>
      <c r="Q16" s="259">
        <v>1</v>
      </c>
      <c r="R16" s="259">
        <v>1</v>
      </c>
      <c r="S16" s="265"/>
      <c r="T16" s="259">
        <v>1</v>
      </c>
      <c r="U16" s="259">
        <v>1</v>
      </c>
      <c r="V16" s="259">
        <v>1</v>
      </c>
      <c r="W16" s="259">
        <v>1</v>
      </c>
      <c r="X16" s="259">
        <v>1</v>
      </c>
      <c r="Y16" s="259">
        <v>1</v>
      </c>
      <c r="Z16" s="265"/>
      <c r="AA16" s="259">
        <v>1</v>
      </c>
      <c r="AB16" s="259">
        <v>1</v>
      </c>
      <c r="AC16" s="259">
        <v>1</v>
      </c>
      <c r="AD16" s="259">
        <v>1</v>
      </c>
      <c r="AE16" s="259">
        <v>1</v>
      </c>
      <c r="AF16" s="259">
        <v>1</v>
      </c>
      <c r="AG16" s="265"/>
      <c r="AH16" s="259">
        <v>1</v>
      </c>
      <c r="AI16" s="249">
        <f t="shared" si="0"/>
        <v>24</v>
      </c>
    </row>
    <row r="17" spans="2:35" ht="27" customHeight="1">
      <c r="B17" s="208">
        <v>13</v>
      </c>
      <c r="C17" s="248" t="s">
        <v>247</v>
      </c>
      <c r="D17" s="265"/>
      <c r="E17" s="259">
        <v>1</v>
      </c>
      <c r="F17" s="259">
        <v>1</v>
      </c>
      <c r="G17" s="259">
        <v>1</v>
      </c>
      <c r="H17" s="259">
        <v>1</v>
      </c>
      <c r="I17" s="259"/>
      <c r="J17" s="265"/>
      <c r="K17" s="259">
        <v>1</v>
      </c>
      <c r="L17" s="265"/>
      <c r="M17" s="259">
        <v>1</v>
      </c>
      <c r="N17" s="259">
        <v>1</v>
      </c>
      <c r="O17" s="259">
        <v>1</v>
      </c>
      <c r="P17" s="259">
        <v>1</v>
      </c>
      <c r="Q17" s="259">
        <v>1</v>
      </c>
      <c r="R17" s="259">
        <v>1</v>
      </c>
      <c r="S17" s="265"/>
      <c r="T17" s="259">
        <v>1</v>
      </c>
      <c r="U17" s="259">
        <v>1</v>
      </c>
      <c r="V17" s="259">
        <v>1</v>
      </c>
      <c r="W17" s="259">
        <v>1</v>
      </c>
      <c r="X17" s="259">
        <v>1</v>
      </c>
      <c r="Y17" s="259">
        <v>1</v>
      </c>
      <c r="Z17" s="265"/>
      <c r="AA17" s="259">
        <v>1</v>
      </c>
      <c r="AB17" s="259">
        <v>1</v>
      </c>
      <c r="AC17" s="259">
        <v>1</v>
      </c>
      <c r="AD17" s="259">
        <v>1</v>
      </c>
      <c r="AE17" s="259">
        <v>1</v>
      </c>
      <c r="AF17" s="259">
        <v>1</v>
      </c>
      <c r="AG17" s="265"/>
      <c r="AH17" s="259">
        <v>1</v>
      </c>
      <c r="AI17" s="249">
        <f t="shared" si="0"/>
        <v>24</v>
      </c>
    </row>
    <row r="18" spans="2:35" ht="27" customHeight="1">
      <c r="B18" s="208">
        <v>14</v>
      </c>
      <c r="C18" s="248" t="s">
        <v>253</v>
      </c>
      <c r="D18" s="265"/>
      <c r="E18" s="259">
        <v>1</v>
      </c>
      <c r="F18" s="259">
        <v>1</v>
      </c>
      <c r="G18" s="259">
        <v>1</v>
      </c>
      <c r="H18" s="259">
        <v>1</v>
      </c>
      <c r="I18" s="259"/>
      <c r="J18" s="265"/>
      <c r="K18" s="259">
        <v>1</v>
      </c>
      <c r="L18" s="265"/>
      <c r="M18" s="259">
        <v>1</v>
      </c>
      <c r="N18" s="259">
        <v>1</v>
      </c>
      <c r="O18" s="259"/>
      <c r="P18" s="259">
        <v>1</v>
      </c>
      <c r="Q18" s="259">
        <v>1</v>
      </c>
      <c r="R18" s="259">
        <v>1</v>
      </c>
      <c r="S18" s="265"/>
      <c r="T18" s="259">
        <v>1</v>
      </c>
      <c r="U18" s="259">
        <v>1</v>
      </c>
      <c r="V18" s="259">
        <v>1</v>
      </c>
      <c r="W18" s="259">
        <v>1</v>
      </c>
      <c r="X18" s="259">
        <v>1</v>
      </c>
      <c r="Y18" s="259">
        <v>1</v>
      </c>
      <c r="Z18" s="265"/>
      <c r="AA18" s="259">
        <v>1</v>
      </c>
      <c r="AB18" s="259">
        <v>1</v>
      </c>
      <c r="AC18" s="259">
        <v>1</v>
      </c>
      <c r="AD18" s="259">
        <v>1</v>
      </c>
      <c r="AE18" s="259">
        <v>1</v>
      </c>
      <c r="AF18" s="259">
        <v>1</v>
      </c>
      <c r="AG18" s="265"/>
      <c r="AH18" s="259">
        <v>1</v>
      </c>
      <c r="AI18" s="249">
        <f t="shared" si="0"/>
        <v>23</v>
      </c>
    </row>
    <row r="19" spans="2:35" ht="27" customHeight="1">
      <c r="B19" s="208">
        <v>15</v>
      </c>
      <c r="C19" s="248" t="s">
        <v>254</v>
      </c>
      <c r="D19" s="265"/>
      <c r="E19" s="259">
        <v>1</v>
      </c>
      <c r="F19" s="259">
        <v>1</v>
      </c>
      <c r="G19" s="259">
        <v>1</v>
      </c>
      <c r="H19" s="259">
        <v>1</v>
      </c>
      <c r="I19" s="259"/>
      <c r="J19" s="265"/>
      <c r="K19" s="259">
        <v>1</v>
      </c>
      <c r="L19" s="265"/>
      <c r="M19" s="259">
        <v>1</v>
      </c>
      <c r="N19" s="259">
        <v>1</v>
      </c>
      <c r="O19" s="259">
        <v>1</v>
      </c>
      <c r="P19" s="259">
        <v>1</v>
      </c>
      <c r="Q19" s="259">
        <v>1</v>
      </c>
      <c r="R19" s="259">
        <v>1</v>
      </c>
      <c r="S19" s="265"/>
      <c r="T19" s="259">
        <v>1</v>
      </c>
      <c r="U19" s="259">
        <v>1</v>
      </c>
      <c r="V19" s="259">
        <v>1</v>
      </c>
      <c r="W19" s="259">
        <v>1</v>
      </c>
      <c r="X19" s="259">
        <v>1</v>
      </c>
      <c r="Y19" s="259">
        <v>1</v>
      </c>
      <c r="Z19" s="265"/>
      <c r="AA19" s="259">
        <v>1</v>
      </c>
      <c r="AB19" s="259">
        <v>1</v>
      </c>
      <c r="AC19" s="259">
        <v>1</v>
      </c>
      <c r="AD19" s="259">
        <v>1</v>
      </c>
      <c r="AE19" s="259">
        <v>1</v>
      </c>
      <c r="AF19" s="259">
        <v>1</v>
      </c>
      <c r="AG19" s="265"/>
      <c r="AH19" s="259">
        <v>1</v>
      </c>
      <c r="AI19" s="249">
        <f t="shared" si="0"/>
        <v>24</v>
      </c>
    </row>
    <row r="20" spans="2:35" ht="27" customHeight="1">
      <c r="B20" s="208">
        <v>16</v>
      </c>
      <c r="C20" s="248" t="s">
        <v>274</v>
      </c>
      <c r="D20" s="265"/>
      <c r="E20" s="259">
        <v>1</v>
      </c>
      <c r="F20" s="259">
        <v>1</v>
      </c>
      <c r="G20" s="259">
        <v>1</v>
      </c>
      <c r="H20" s="259">
        <v>1</v>
      </c>
      <c r="I20" s="259"/>
      <c r="J20" s="265"/>
      <c r="K20" s="259">
        <v>1</v>
      </c>
      <c r="L20" s="265"/>
      <c r="M20" s="259">
        <v>1</v>
      </c>
      <c r="N20" s="259">
        <v>1</v>
      </c>
      <c r="O20" s="259">
        <v>1</v>
      </c>
      <c r="P20" s="259">
        <v>1</v>
      </c>
      <c r="Q20" s="259">
        <v>1</v>
      </c>
      <c r="R20" s="259">
        <v>1</v>
      </c>
      <c r="S20" s="265"/>
      <c r="T20" s="259">
        <v>1</v>
      </c>
      <c r="U20" s="259">
        <v>1</v>
      </c>
      <c r="V20" s="259">
        <v>1</v>
      </c>
      <c r="W20" s="259">
        <v>1</v>
      </c>
      <c r="X20" s="259">
        <v>1</v>
      </c>
      <c r="Y20" s="259">
        <v>1</v>
      </c>
      <c r="Z20" s="265"/>
      <c r="AA20" s="259">
        <v>1</v>
      </c>
      <c r="AB20" s="259">
        <v>1</v>
      </c>
      <c r="AC20" s="259">
        <v>1</v>
      </c>
      <c r="AD20" s="259">
        <v>1</v>
      </c>
      <c r="AE20" s="259">
        <v>1</v>
      </c>
      <c r="AF20" s="259">
        <v>1</v>
      </c>
      <c r="AG20" s="265"/>
      <c r="AH20" s="259">
        <v>1</v>
      </c>
      <c r="AI20" s="249">
        <f t="shared" si="0"/>
        <v>24</v>
      </c>
    </row>
    <row r="21" spans="2:35" ht="27" customHeight="1">
      <c r="B21" s="208">
        <v>17</v>
      </c>
      <c r="C21" s="248" t="s">
        <v>278</v>
      </c>
      <c r="D21" s="265"/>
      <c r="E21" s="259">
        <v>1</v>
      </c>
      <c r="F21" s="259">
        <v>1</v>
      </c>
      <c r="G21" s="259">
        <v>1</v>
      </c>
      <c r="H21" s="259">
        <v>1</v>
      </c>
      <c r="I21" s="259"/>
      <c r="J21" s="265"/>
      <c r="K21" s="259">
        <v>1</v>
      </c>
      <c r="L21" s="265"/>
      <c r="M21" s="338" t="s">
        <v>299</v>
      </c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40"/>
      <c r="AI21" s="249">
        <f t="shared" si="0"/>
        <v>5</v>
      </c>
    </row>
    <row r="22" spans="2:35" ht="27" customHeight="1">
      <c r="B22" s="208">
        <v>18</v>
      </c>
      <c r="C22" s="248" t="s">
        <v>293</v>
      </c>
      <c r="D22" s="265"/>
      <c r="E22" s="260">
        <v>1</v>
      </c>
      <c r="F22" s="260">
        <v>1</v>
      </c>
      <c r="G22" s="260">
        <v>1</v>
      </c>
      <c r="H22" s="260">
        <v>1</v>
      </c>
      <c r="I22" s="260"/>
      <c r="J22" s="276"/>
      <c r="K22" s="259">
        <v>1</v>
      </c>
      <c r="L22" s="265"/>
      <c r="M22" s="259">
        <v>1</v>
      </c>
      <c r="N22" s="259">
        <v>1</v>
      </c>
      <c r="O22" s="259">
        <v>1</v>
      </c>
      <c r="P22" s="259">
        <v>1</v>
      </c>
      <c r="Q22" s="259">
        <v>1</v>
      </c>
      <c r="R22" s="259">
        <v>1</v>
      </c>
      <c r="S22" s="265"/>
      <c r="T22" s="259">
        <v>1</v>
      </c>
      <c r="U22" s="259">
        <v>1</v>
      </c>
      <c r="V22" s="259">
        <v>1</v>
      </c>
      <c r="W22" s="259">
        <v>1</v>
      </c>
      <c r="X22" s="259">
        <v>1</v>
      </c>
      <c r="Y22" s="259">
        <v>1</v>
      </c>
      <c r="Z22" s="265"/>
      <c r="AA22" s="259"/>
      <c r="AB22" s="259">
        <v>1</v>
      </c>
      <c r="AC22" s="259">
        <v>1</v>
      </c>
      <c r="AD22" s="259">
        <v>1</v>
      </c>
      <c r="AE22" s="259">
        <v>1</v>
      </c>
      <c r="AF22" s="259">
        <v>1</v>
      </c>
      <c r="AG22" s="265"/>
      <c r="AH22" s="259">
        <v>1</v>
      </c>
      <c r="AI22" s="249">
        <f t="shared" si="0"/>
        <v>23</v>
      </c>
    </row>
    <row r="23" spans="2:35" ht="27" customHeight="1">
      <c r="B23" s="208">
        <v>19</v>
      </c>
      <c r="C23" s="248" t="s">
        <v>294</v>
      </c>
      <c r="D23" s="265"/>
      <c r="E23" s="260">
        <v>1</v>
      </c>
      <c r="F23" s="260">
        <v>1</v>
      </c>
      <c r="G23" s="260">
        <v>1</v>
      </c>
      <c r="H23" s="260">
        <v>1</v>
      </c>
      <c r="I23" s="260"/>
      <c r="J23" s="276"/>
      <c r="K23" s="259">
        <v>1</v>
      </c>
      <c r="L23" s="265"/>
      <c r="M23" s="259">
        <v>1</v>
      </c>
      <c r="N23" s="259">
        <v>1</v>
      </c>
      <c r="O23" s="259">
        <v>1</v>
      </c>
      <c r="P23" s="259">
        <v>1</v>
      </c>
      <c r="Q23" s="259">
        <v>1</v>
      </c>
      <c r="R23" s="259">
        <v>1</v>
      </c>
      <c r="S23" s="265"/>
      <c r="T23" s="259">
        <v>1</v>
      </c>
      <c r="U23" s="259">
        <v>1</v>
      </c>
      <c r="V23" s="259">
        <v>1</v>
      </c>
      <c r="W23" s="259">
        <v>1</v>
      </c>
      <c r="X23" s="259">
        <v>1</v>
      </c>
      <c r="Y23" s="259">
        <v>1</v>
      </c>
      <c r="Z23" s="265"/>
      <c r="AA23" s="259">
        <v>1</v>
      </c>
      <c r="AB23" s="259">
        <v>1</v>
      </c>
      <c r="AC23" s="259">
        <v>1</v>
      </c>
      <c r="AD23" s="259">
        <v>1</v>
      </c>
      <c r="AE23" s="259">
        <v>1</v>
      </c>
      <c r="AF23" s="259">
        <v>1</v>
      </c>
      <c r="AG23" s="265"/>
      <c r="AH23" s="259">
        <v>1</v>
      </c>
      <c r="AI23" s="249">
        <f t="shared" si="0"/>
        <v>24</v>
      </c>
    </row>
    <row r="24" spans="2:35" ht="27" customHeight="1">
      <c r="B24" s="208">
        <v>20</v>
      </c>
      <c r="C24" s="248" t="s">
        <v>295</v>
      </c>
      <c r="D24" s="265"/>
      <c r="E24" s="260">
        <v>1</v>
      </c>
      <c r="F24" s="260">
        <v>1</v>
      </c>
      <c r="G24" s="260">
        <v>1</v>
      </c>
      <c r="H24" s="260">
        <v>1</v>
      </c>
      <c r="I24" s="260"/>
      <c r="J24" s="276"/>
      <c r="K24" s="259">
        <v>1</v>
      </c>
      <c r="L24" s="265"/>
      <c r="M24" s="259">
        <v>1</v>
      </c>
      <c r="N24" s="259">
        <v>1</v>
      </c>
      <c r="O24" s="259">
        <v>1</v>
      </c>
      <c r="P24" s="259">
        <v>1</v>
      </c>
      <c r="Q24" s="259">
        <v>1</v>
      </c>
      <c r="R24" s="259">
        <v>1</v>
      </c>
      <c r="S24" s="277"/>
      <c r="T24" s="259">
        <v>1</v>
      </c>
      <c r="U24" s="259">
        <v>1</v>
      </c>
      <c r="V24" s="259">
        <v>1</v>
      </c>
      <c r="W24" s="259">
        <v>1</v>
      </c>
      <c r="X24" s="259">
        <v>1</v>
      </c>
      <c r="Y24" s="259"/>
      <c r="Z24" s="265"/>
      <c r="AA24" s="259">
        <v>1</v>
      </c>
      <c r="AB24" s="259">
        <v>1</v>
      </c>
      <c r="AC24" s="259">
        <v>1</v>
      </c>
      <c r="AD24" s="259">
        <v>1</v>
      </c>
      <c r="AE24" s="259">
        <v>1</v>
      </c>
      <c r="AF24" s="259">
        <v>1</v>
      </c>
      <c r="AG24" s="265"/>
      <c r="AH24" s="259">
        <v>1</v>
      </c>
      <c r="AI24" s="249">
        <f t="shared" si="0"/>
        <v>23</v>
      </c>
    </row>
    <row r="25" spans="2:35" ht="27" customHeight="1">
      <c r="B25" s="208">
        <v>21</v>
      </c>
      <c r="C25" s="248" t="s">
        <v>300</v>
      </c>
      <c r="D25" s="265"/>
      <c r="E25" s="260">
        <v>1</v>
      </c>
      <c r="F25" s="260">
        <v>1</v>
      </c>
      <c r="G25" s="260">
        <v>1</v>
      </c>
      <c r="H25" s="260">
        <v>1</v>
      </c>
      <c r="I25" s="260"/>
      <c r="J25" s="276"/>
      <c r="K25" s="259"/>
      <c r="L25" s="265"/>
      <c r="M25" s="259">
        <v>1</v>
      </c>
      <c r="N25" s="259"/>
      <c r="O25" s="259">
        <v>1</v>
      </c>
      <c r="P25" s="259">
        <v>1</v>
      </c>
      <c r="Q25" s="259">
        <v>1</v>
      </c>
      <c r="R25" s="259">
        <v>1</v>
      </c>
      <c r="S25" s="277"/>
      <c r="T25" s="259">
        <v>1</v>
      </c>
      <c r="U25" s="259"/>
      <c r="V25" s="259"/>
      <c r="W25" s="259">
        <v>1</v>
      </c>
      <c r="X25" s="259">
        <v>1</v>
      </c>
      <c r="Y25" s="259">
        <v>1</v>
      </c>
      <c r="Z25" s="265"/>
      <c r="AA25" s="259">
        <v>1</v>
      </c>
      <c r="AB25" s="259">
        <v>1</v>
      </c>
      <c r="AC25" s="259">
        <v>1</v>
      </c>
      <c r="AD25" s="259">
        <v>1</v>
      </c>
      <c r="AE25" s="259">
        <v>1</v>
      </c>
      <c r="AF25" s="259"/>
      <c r="AG25" s="265"/>
      <c r="AH25" s="259"/>
      <c r="AI25" s="249">
        <f t="shared" si="0"/>
        <v>18</v>
      </c>
    </row>
    <row r="26" spans="2:35" ht="27" customHeight="1">
      <c r="B26" s="208">
        <v>22</v>
      </c>
      <c r="C26" s="248" t="s">
        <v>313</v>
      </c>
      <c r="D26" s="265"/>
      <c r="E26" s="260"/>
      <c r="F26" s="260">
        <v>1</v>
      </c>
      <c r="G26" s="260">
        <v>1</v>
      </c>
      <c r="H26" s="260">
        <v>1</v>
      </c>
      <c r="I26" s="260"/>
      <c r="J26" s="276"/>
      <c r="K26" s="259">
        <v>1</v>
      </c>
      <c r="L26" s="265"/>
      <c r="M26" s="259">
        <v>1</v>
      </c>
      <c r="N26" s="259">
        <v>1</v>
      </c>
      <c r="O26" s="259">
        <v>1</v>
      </c>
      <c r="P26" s="259">
        <v>1</v>
      </c>
      <c r="Q26" s="259">
        <v>1</v>
      </c>
      <c r="R26" s="259"/>
      <c r="S26" s="277"/>
      <c r="T26" s="259"/>
      <c r="U26" s="259">
        <v>1</v>
      </c>
      <c r="V26" s="259">
        <v>1</v>
      </c>
      <c r="W26" s="259">
        <v>1</v>
      </c>
      <c r="X26" s="259">
        <v>1</v>
      </c>
      <c r="Y26" s="259">
        <v>1</v>
      </c>
      <c r="Z26" s="265"/>
      <c r="AA26" s="259">
        <v>1</v>
      </c>
      <c r="AB26" s="259">
        <v>1</v>
      </c>
      <c r="AC26" s="259">
        <v>1</v>
      </c>
      <c r="AD26" s="259">
        <v>1</v>
      </c>
      <c r="AE26" s="259">
        <v>1</v>
      </c>
      <c r="AF26" s="259">
        <v>1</v>
      </c>
      <c r="AG26" s="265"/>
      <c r="AH26" s="259">
        <v>1</v>
      </c>
      <c r="AI26" s="249">
        <f t="shared" si="0"/>
        <v>21</v>
      </c>
    </row>
    <row r="27" spans="2:35" ht="27" customHeight="1">
      <c r="B27" s="208">
        <v>23</v>
      </c>
      <c r="C27" s="248" t="s">
        <v>314</v>
      </c>
      <c r="D27" s="265"/>
      <c r="E27" s="260"/>
      <c r="F27" s="260"/>
      <c r="G27" s="274"/>
      <c r="H27" s="260"/>
      <c r="I27" s="274"/>
      <c r="J27" s="276"/>
      <c r="K27" s="259">
        <v>1</v>
      </c>
      <c r="L27" s="265"/>
      <c r="M27" s="259">
        <v>1</v>
      </c>
      <c r="N27" s="259">
        <v>1</v>
      </c>
      <c r="O27" s="259"/>
      <c r="P27" s="259">
        <v>1</v>
      </c>
      <c r="Q27" s="259">
        <v>1</v>
      </c>
      <c r="R27" s="259">
        <v>1</v>
      </c>
      <c r="S27" s="277"/>
      <c r="T27" s="259">
        <v>1</v>
      </c>
      <c r="U27" s="259">
        <v>1</v>
      </c>
      <c r="V27" s="259">
        <v>1</v>
      </c>
      <c r="W27" s="259"/>
      <c r="X27" s="259">
        <v>1</v>
      </c>
      <c r="Y27" s="259">
        <v>1</v>
      </c>
      <c r="Z27" s="265"/>
      <c r="AA27" s="259">
        <v>1</v>
      </c>
      <c r="AB27" s="259"/>
      <c r="AC27" s="259"/>
      <c r="AD27" s="259">
        <v>1</v>
      </c>
      <c r="AE27" s="259">
        <v>1</v>
      </c>
      <c r="AF27" s="259">
        <v>1</v>
      </c>
      <c r="AG27" s="265"/>
      <c r="AH27" s="259">
        <v>1</v>
      </c>
      <c r="AI27" s="249">
        <f t="shared" si="0"/>
        <v>16</v>
      </c>
    </row>
    <row r="28" spans="2:35" ht="27" customHeight="1">
      <c r="B28" s="208">
        <v>24</v>
      </c>
      <c r="C28" s="248" t="s">
        <v>315</v>
      </c>
      <c r="D28" s="265"/>
      <c r="E28" s="260"/>
      <c r="F28" s="260"/>
      <c r="G28" s="274"/>
      <c r="H28" s="260"/>
      <c r="I28" s="274"/>
      <c r="J28" s="276"/>
      <c r="K28" s="259"/>
      <c r="L28" s="265"/>
      <c r="M28" s="259"/>
      <c r="N28" s="259"/>
      <c r="O28" s="259"/>
      <c r="P28" s="259">
        <v>1</v>
      </c>
      <c r="Q28" s="259">
        <v>1</v>
      </c>
      <c r="R28" s="259">
        <v>1</v>
      </c>
      <c r="S28" s="277"/>
      <c r="T28" s="259">
        <v>1</v>
      </c>
      <c r="U28" s="259">
        <v>1</v>
      </c>
      <c r="V28" s="259">
        <v>1</v>
      </c>
      <c r="W28" s="259">
        <v>1</v>
      </c>
      <c r="X28" s="259">
        <v>1</v>
      </c>
      <c r="Y28" s="259">
        <v>1</v>
      </c>
      <c r="Z28" s="265"/>
      <c r="AA28" s="259">
        <v>1</v>
      </c>
      <c r="AB28" s="259">
        <v>1</v>
      </c>
      <c r="AC28" s="259">
        <v>1</v>
      </c>
      <c r="AD28" s="259">
        <v>1</v>
      </c>
      <c r="AE28" s="259">
        <v>1</v>
      </c>
      <c r="AF28" s="259">
        <v>1</v>
      </c>
      <c r="AG28" s="265"/>
      <c r="AH28" s="259">
        <v>1</v>
      </c>
      <c r="AI28" s="249">
        <f t="shared" si="0"/>
        <v>16</v>
      </c>
    </row>
    <row r="30" spans="2:35" ht="21" customHeight="1">
      <c r="D30" s="195">
        <f t="shared" ref="D30:AH30" si="1">SUM(D5:D28)</f>
        <v>0</v>
      </c>
      <c r="E30" s="195">
        <f t="shared" si="1"/>
        <v>21</v>
      </c>
      <c r="F30" s="195">
        <f t="shared" si="1"/>
        <v>22</v>
      </c>
      <c r="G30" s="195">
        <f t="shared" si="1"/>
        <v>22</v>
      </c>
      <c r="H30" s="195">
        <f t="shared" si="1"/>
        <v>22</v>
      </c>
      <c r="I30" s="195">
        <f t="shared" si="1"/>
        <v>0</v>
      </c>
      <c r="J30" s="195">
        <f t="shared" si="1"/>
        <v>0</v>
      </c>
      <c r="K30" s="195">
        <f t="shared" si="1"/>
        <v>22</v>
      </c>
      <c r="L30" s="195">
        <f t="shared" si="1"/>
        <v>0</v>
      </c>
      <c r="M30" s="195">
        <f t="shared" si="1"/>
        <v>21</v>
      </c>
      <c r="N30" s="195">
        <f t="shared" si="1"/>
        <v>19</v>
      </c>
      <c r="O30" s="195">
        <f t="shared" si="1"/>
        <v>20</v>
      </c>
      <c r="P30" s="195">
        <f t="shared" si="1"/>
        <v>23</v>
      </c>
      <c r="Q30" s="195">
        <f t="shared" si="1"/>
        <v>23</v>
      </c>
      <c r="R30" s="195">
        <f t="shared" si="1"/>
        <v>22</v>
      </c>
      <c r="S30" s="195">
        <f t="shared" si="1"/>
        <v>0</v>
      </c>
      <c r="T30" s="195">
        <f t="shared" si="1"/>
        <v>22</v>
      </c>
      <c r="U30" s="195">
        <f t="shared" si="1"/>
        <v>22</v>
      </c>
      <c r="V30" s="195">
        <f t="shared" si="1"/>
        <v>22</v>
      </c>
      <c r="W30" s="195">
        <f t="shared" si="1"/>
        <v>22</v>
      </c>
      <c r="X30" s="195">
        <f t="shared" si="1"/>
        <v>23</v>
      </c>
      <c r="Y30" s="195">
        <f t="shared" si="1"/>
        <v>22</v>
      </c>
      <c r="Z30" s="195">
        <f t="shared" si="1"/>
        <v>0</v>
      </c>
      <c r="AA30" s="195">
        <f t="shared" si="1"/>
        <v>22</v>
      </c>
      <c r="AB30" s="195">
        <f t="shared" si="1"/>
        <v>21</v>
      </c>
      <c r="AC30" s="195">
        <f t="shared" si="1"/>
        <v>21</v>
      </c>
      <c r="AD30" s="195">
        <f t="shared" si="1"/>
        <v>23</v>
      </c>
      <c r="AE30" s="195">
        <f t="shared" si="1"/>
        <v>23</v>
      </c>
      <c r="AF30" s="195">
        <f t="shared" si="1"/>
        <v>22</v>
      </c>
      <c r="AG30" s="195">
        <f t="shared" si="1"/>
        <v>0</v>
      </c>
      <c r="AH30" s="195">
        <f t="shared" si="1"/>
        <v>22</v>
      </c>
    </row>
    <row r="31" spans="2:35">
      <c r="C31" s="210"/>
    </row>
  </sheetData>
  <mergeCells count="2">
    <mergeCell ref="C2:AI2"/>
    <mergeCell ref="M21:AH21"/>
  </mergeCells>
  <phoneticPr fontId="5" type="noConversion"/>
  <pageMargins left="0.118110236220472" right="0.118110236220472" top="0.5" bottom="0.28999999999999998" header="0.511811023622047" footer="0.511811023622047"/>
  <pageSetup paperSize="9" scale="6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C28"/>
  <sheetViews>
    <sheetView topLeftCell="B1" zoomScale="75" zoomScaleNormal="75" workbookViewId="0">
      <pane xSplit="2" topLeftCell="D1" activePane="topRight" state="frozen"/>
      <selection activeCell="B4" sqref="B4"/>
      <selection pane="topRight" activeCell="J1" sqref="J1:J65536"/>
    </sheetView>
  </sheetViews>
  <sheetFormatPr defaultColWidth="9.109375" defaultRowHeight="22.8"/>
  <cols>
    <col min="1" max="1" width="9.109375" style="101"/>
    <col min="2" max="2" width="8" style="101" customWidth="1"/>
    <col min="3" max="3" width="34.6640625" style="101" customWidth="1"/>
    <col min="4" max="4" width="12.5546875" style="101" customWidth="1"/>
    <col min="5" max="9" width="9.109375" style="101" customWidth="1"/>
    <col min="10" max="10" width="9.109375" style="101" hidden="1" customWidth="1"/>
    <col min="11" max="35" width="9.109375" style="101" customWidth="1"/>
    <col min="36" max="36" width="14.88671875" style="264" customWidth="1"/>
    <col min="37" max="37" width="11.5546875" style="101" customWidth="1"/>
    <col min="38" max="38" width="15.33203125" style="101" customWidth="1"/>
    <col min="39" max="16384" width="9.109375" style="101"/>
  </cols>
  <sheetData>
    <row r="7" spans="2:55" s="114" customFormat="1" ht="28.8">
      <c r="C7" s="341" t="s">
        <v>98</v>
      </c>
      <c r="D7" s="341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261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</row>
    <row r="9" spans="2:55" s="1" customFormat="1" ht="26.4">
      <c r="B9" s="107"/>
      <c r="C9" s="337" t="s">
        <v>312</v>
      </c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262"/>
    </row>
    <row r="11" spans="2:55" ht="24">
      <c r="B11" s="108" t="s">
        <v>2</v>
      </c>
      <c r="C11" s="108" t="s">
        <v>0</v>
      </c>
      <c r="D11" s="109" t="s">
        <v>44</v>
      </c>
      <c r="E11" s="266">
        <v>26</v>
      </c>
      <c r="F11" s="76">
        <v>27</v>
      </c>
      <c r="G11" s="76">
        <v>28</v>
      </c>
      <c r="H11" s="76">
        <v>29</v>
      </c>
      <c r="I11" s="76">
        <v>30</v>
      </c>
      <c r="J11" s="76">
        <v>31</v>
      </c>
      <c r="K11" s="266">
        <v>1</v>
      </c>
      <c r="L11" s="76">
        <v>2</v>
      </c>
      <c r="M11" s="266">
        <v>3</v>
      </c>
      <c r="N11" s="76">
        <v>4</v>
      </c>
      <c r="O11" s="76">
        <v>5</v>
      </c>
      <c r="P11" s="76">
        <v>6</v>
      </c>
      <c r="Q11" s="76">
        <v>7</v>
      </c>
      <c r="R11" s="76">
        <v>8</v>
      </c>
      <c r="S11" s="76">
        <v>9</v>
      </c>
      <c r="T11" s="266">
        <v>10</v>
      </c>
      <c r="U11" s="76">
        <v>11</v>
      </c>
      <c r="V11" s="76">
        <v>12</v>
      </c>
      <c r="W11" s="76">
        <v>13</v>
      </c>
      <c r="X11" s="76">
        <v>14</v>
      </c>
      <c r="Y11" s="76">
        <v>15</v>
      </c>
      <c r="Z11" s="76">
        <v>16</v>
      </c>
      <c r="AA11" s="266">
        <v>17</v>
      </c>
      <c r="AB11" s="76">
        <v>18</v>
      </c>
      <c r="AC11" s="76">
        <v>19</v>
      </c>
      <c r="AD11" s="76">
        <v>20</v>
      </c>
      <c r="AE11" s="76">
        <v>21</v>
      </c>
      <c r="AF11" s="76">
        <v>22</v>
      </c>
      <c r="AG11" s="76">
        <v>23</v>
      </c>
      <c r="AH11" s="266">
        <v>24</v>
      </c>
      <c r="AI11" s="76">
        <v>25</v>
      </c>
      <c r="AJ11" s="263" t="s">
        <v>43</v>
      </c>
      <c r="AK11" s="110">
        <v>0.03</v>
      </c>
      <c r="AL11" s="108" t="s">
        <v>45</v>
      </c>
    </row>
    <row r="12" spans="2:55" ht="25.8">
      <c r="B12" s="76">
        <v>1</v>
      </c>
      <c r="C12" s="42" t="s">
        <v>167</v>
      </c>
      <c r="D12" s="76">
        <v>3</v>
      </c>
      <c r="E12" s="266"/>
      <c r="F12" s="76">
        <v>500</v>
      </c>
      <c r="G12" s="76">
        <v>500</v>
      </c>
      <c r="H12" s="76">
        <v>500</v>
      </c>
      <c r="I12" s="76">
        <v>500</v>
      </c>
      <c r="J12" s="76"/>
      <c r="K12" s="266"/>
      <c r="L12" s="76">
        <v>500</v>
      </c>
      <c r="M12" s="266"/>
      <c r="N12" s="76">
        <v>500</v>
      </c>
      <c r="O12" s="76">
        <v>500</v>
      </c>
      <c r="P12" s="76">
        <v>500</v>
      </c>
      <c r="Q12" s="76">
        <v>500</v>
      </c>
      <c r="R12" s="76">
        <v>500</v>
      </c>
      <c r="S12" s="76">
        <v>500</v>
      </c>
      <c r="T12" s="266"/>
      <c r="U12" s="76">
        <v>500</v>
      </c>
      <c r="V12" s="76">
        <v>500</v>
      </c>
      <c r="W12" s="76">
        <v>500</v>
      </c>
      <c r="X12" s="76">
        <v>500</v>
      </c>
      <c r="Y12" s="76">
        <v>500</v>
      </c>
      <c r="Z12" s="76">
        <v>500</v>
      </c>
      <c r="AA12" s="266"/>
      <c r="AB12" s="76">
        <v>500</v>
      </c>
      <c r="AC12" s="76">
        <v>500</v>
      </c>
      <c r="AD12" s="76">
        <v>500</v>
      </c>
      <c r="AE12" s="76">
        <v>500</v>
      </c>
      <c r="AF12" s="76">
        <v>500</v>
      </c>
      <c r="AG12" s="76">
        <v>500</v>
      </c>
      <c r="AH12" s="266"/>
      <c r="AI12" s="76">
        <v>500</v>
      </c>
      <c r="AJ12" s="278">
        <f t="shared" ref="AJ12:AJ19" si="0">SUM(E12:AI12)</f>
        <v>12000</v>
      </c>
      <c r="AK12" s="279">
        <f>+AJ12*AK11</f>
        <v>360</v>
      </c>
      <c r="AL12" s="280">
        <f t="shared" ref="AL12:AL19" si="1">+AJ12-AK12</f>
        <v>11640</v>
      </c>
    </row>
    <row r="13" spans="2:55" ht="25.8">
      <c r="B13" s="76">
        <v>2</v>
      </c>
      <c r="C13" s="116" t="s">
        <v>241</v>
      </c>
      <c r="D13" s="76">
        <v>1</v>
      </c>
      <c r="E13" s="266"/>
      <c r="F13" s="76">
        <v>500</v>
      </c>
      <c r="G13" s="76">
        <v>500</v>
      </c>
      <c r="H13" s="76">
        <v>500</v>
      </c>
      <c r="I13" s="76">
        <v>500</v>
      </c>
      <c r="J13" s="76"/>
      <c r="K13" s="266"/>
      <c r="L13" s="76">
        <v>500</v>
      </c>
      <c r="M13" s="266"/>
      <c r="N13" s="76">
        <v>500</v>
      </c>
      <c r="O13" s="76">
        <v>500</v>
      </c>
      <c r="P13" s="76">
        <v>500</v>
      </c>
      <c r="Q13" s="76">
        <v>500</v>
      </c>
      <c r="R13" s="76">
        <v>500</v>
      </c>
      <c r="S13" s="76">
        <v>500</v>
      </c>
      <c r="T13" s="266"/>
      <c r="U13" s="76">
        <v>500</v>
      </c>
      <c r="V13" s="76">
        <v>500</v>
      </c>
      <c r="W13" s="76">
        <v>500</v>
      </c>
      <c r="X13" s="76">
        <v>500</v>
      </c>
      <c r="Y13" s="76">
        <v>500</v>
      </c>
      <c r="Z13" s="76">
        <v>500</v>
      </c>
      <c r="AA13" s="266"/>
      <c r="AB13" s="76">
        <v>500</v>
      </c>
      <c r="AC13" s="76">
        <v>500</v>
      </c>
      <c r="AD13" s="76">
        <v>500</v>
      </c>
      <c r="AE13" s="76">
        <v>500</v>
      </c>
      <c r="AF13" s="76">
        <v>500</v>
      </c>
      <c r="AG13" s="76">
        <v>500</v>
      </c>
      <c r="AH13" s="266"/>
      <c r="AI13" s="76">
        <v>500</v>
      </c>
      <c r="AJ13" s="278">
        <f t="shared" si="0"/>
        <v>12000</v>
      </c>
      <c r="AK13" s="279">
        <f>+AJ13*AK11</f>
        <v>360</v>
      </c>
      <c r="AL13" s="280">
        <f>+AJ13-AK13</f>
        <v>11640</v>
      </c>
    </row>
    <row r="14" spans="2:55" ht="25.8">
      <c r="B14" s="76">
        <v>3</v>
      </c>
      <c r="C14" s="27" t="s">
        <v>49</v>
      </c>
      <c r="D14" s="76">
        <v>9</v>
      </c>
      <c r="E14" s="266"/>
      <c r="F14" s="76">
        <v>500</v>
      </c>
      <c r="G14" s="76">
        <v>500</v>
      </c>
      <c r="H14" s="76">
        <v>500</v>
      </c>
      <c r="I14" s="76">
        <v>500</v>
      </c>
      <c r="J14" s="76"/>
      <c r="K14" s="266"/>
      <c r="L14" s="76">
        <v>500</v>
      </c>
      <c r="M14" s="266"/>
      <c r="N14" s="76">
        <v>500</v>
      </c>
      <c r="O14" s="76">
        <v>500</v>
      </c>
      <c r="P14" s="76">
        <v>500</v>
      </c>
      <c r="Q14" s="76">
        <v>500</v>
      </c>
      <c r="R14" s="76">
        <v>500</v>
      </c>
      <c r="S14" s="76">
        <v>500</v>
      </c>
      <c r="T14" s="266"/>
      <c r="U14" s="76">
        <v>500</v>
      </c>
      <c r="V14" s="76">
        <v>500</v>
      </c>
      <c r="W14" s="76">
        <v>500</v>
      </c>
      <c r="X14" s="76">
        <v>500</v>
      </c>
      <c r="Y14" s="76">
        <v>500</v>
      </c>
      <c r="Z14" s="76">
        <v>500</v>
      </c>
      <c r="AA14" s="266"/>
      <c r="AB14" s="76">
        <v>500</v>
      </c>
      <c r="AC14" s="76">
        <v>500</v>
      </c>
      <c r="AD14" s="76">
        <v>500</v>
      </c>
      <c r="AE14" s="76">
        <v>500</v>
      </c>
      <c r="AF14" s="76">
        <v>500</v>
      </c>
      <c r="AG14" s="76">
        <v>500</v>
      </c>
      <c r="AH14" s="266"/>
      <c r="AI14" s="76">
        <v>500</v>
      </c>
      <c r="AJ14" s="278">
        <f>SUM(E14:AI14)</f>
        <v>12000</v>
      </c>
      <c r="AK14" s="279">
        <f>+AJ14*AK11</f>
        <v>360</v>
      </c>
      <c r="AL14" s="280">
        <f>+AJ14-AK14</f>
        <v>11640</v>
      </c>
    </row>
    <row r="15" spans="2:55" ht="25.8">
      <c r="B15" s="76">
        <v>4</v>
      </c>
      <c r="C15" s="16" t="s">
        <v>227</v>
      </c>
      <c r="D15" s="76">
        <v>7</v>
      </c>
      <c r="E15" s="266"/>
      <c r="F15" s="76">
        <v>500</v>
      </c>
      <c r="G15" s="76">
        <v>500</v>
      </c>
      <c r="H15" s="76">
        <v>500</v>
      </c>
      <c r="I15" s="76">
        <v>500</v>
      </c>
      <c r="J15" s="76"/>
      <c r="K15" s="266"/>
      <c r="L15" s="76">
        <v>500</v>
      </c>
      <c r="M15" s="266"/>
      <c r="N15" s="76">
        <v>500</v>
      </c>
      <c r="O15" s="76">
        <v>500</v>
      </c>
      <c r="P15" s="76">
        <v>500</v>
      </c>
      <c r="Q15" s="76">
        <v>500</v>
      </c>
      <c r="R15" s="76">
        <v>500</v>
      </c>
      <c r="S15" s="76">
        <v>500</v>
      </c>
      <c r="T15" s="266"/>
      <c r="U15" s="76">
        <v>500</v>
      </c>
      <c r="V15" s="76">
        <v>500</v>
      </c>
      <c r="W15" s="76">
        <v>500</v>
      </c>
      <c r="X15" s="76">
        <v>500</v>
      </c>
      <c r="Y15" s="76">
        <v>500</v>
      </c>
      <c r="Z15" s="76">
        <v>500</v>
      </c>
      <c r="AA15" s="266"/>
      <c r="AB15" s="76">
        <v>500</v>
      </c>
      <c r="AC15" s="76">
        <v>500</v>
      </c>
      <c r="AD15" s="76">
        <v>500</v>
      </c>
      <c r="AE15" s="76">
        <v>500</v>
      </c>
      <c r="AF15" s="76">
        <v>500</v>
      </c>
      <c r="AG15" s="76">
        <v>500</v>
      </c>
      <c r="AH15" s="266"/>
      <c r="AI15" s="76">
        <v>500</v>
      </c>
      <c r="AJ15" s="278">
        <f t="shared" si="0"/>
        <v>12000</v>
      </c>
      <c r="AK15" s="279">
        <f>+AJ15*AK11</f>
        <v>360</v>
      </c>
      <c r="AL15" s="280">
        <f>+AJ15-AK15</f>
        <v>11640</v>
      </c>
    </row>
    <row r="16" spans="2:55" ht="25.8">
      <c r="B16" s="76">
        <v>5</v>
      </c>
      <c r="C16" s="16" t="s">
        <v>227</v>
      </c>
      <c r="D16" s="76">
        <v>2</v>
      </c>
      <c r="E16" s="266"/>
      <c r="F16" s="76">
        <v>500</v>
      </c>
      <c r="G16" s="76">
        <v>500</v>
      </c>
      <c r="H16" s="76">
        <v>500</v>
      </c>
      <c r="I16" s="76">
        <v>500</v>
      </c>
      <c r="J16" s="76"/>
      <c r="K16" s="266"/>
      <c r="L16" s="76">
        <v>500</v>
      </c>
      <c r="M16" s="266"/>
      <c r="N16" s="76">
        <v>500</v>
      </c>
      <c r="O16" s="76">
        <v>500</v>
      </c>
      <c r="P16" s="76">
        <v>500</v>
      </c>
      <c r="Q16" s="76">
        <v>500</v>
      </c>
      <c r="R16" s="76">
        <v>500</v>
      </c>
      <c r="S16" s="76">
        <v>500</v>
      </c>
      <c r="T16" s="266"/>
      <c r="U16" s="76">
        <v>500</v>
      </c>
      <c r="V16" s="76">
        <v>500</v>
      </c>
      <c r="W16" s="76">
        <v>500</v>
      </c>
      <c r="X16" s="76">
        <v>500</v>
      </c>
      <c r="Y16" s="76">
        <v>500</v>
      </c>
      <c r="Z16" s="76">
        <v>500</v>
      </c>
      <c r="AA16" s="266"/>
      <c r="AB16" s="76">
        <v>500</v>
      </c>
      <c r="AC16" s="76">
        <v>500</v>
      </c>
      <c r="AD16" s="76">
        <v>500</v>
      </c>
      <c r="AE16" s="76">
        <v>500</v>
      </c>
      <c r="AF16" s="76">
        <v>500</v>
      </c>
      <c r="AG16" s="76">
        <v>500</v>
      </c>
      <c r="AH16" s="266"/>
      <c r="AI16" s="76">
        <v>500</v>
      </c>
      <c r="AJ16" s="278">
        <f t="shared" si="0"/>
        <v>12000</v>
      </c>
      <c r="AK16" s="279">
        <f>+AJ16*AK11</f>
        <v>360</v>
      </c>
      <c r="AL16" s="280">
        <f t="shared" si="1"/>
        <v>11640</v>
      </c>
    </row>
    <row r="17" spans="2:38" ht="25.8">
      <c r="B17" s="76">
        <v>6</v>
      </c>
      <c r="C17" s="16" t="s">
        <v>227</v>
      </c>
      <c r="D17" s="76">
        <v>8</v>
      </c>
      <c r="E17" s="266"/>
      <c r="F17" s="76">
        <v>500</v>
      </c>
      <c r="G17" s="76">
        <v>500</v>
      </c>
      <c r="H17" s="76">
        <v>500</v>
      </c>
      <c r="I17" s="76">
        <v>500</v>
      </c>
      <c r="J17" s="76"/>
      <c r="K17" s="266"/>
      <c r="L17" s="76">
        <v>500</v>
      </c>
      <c r="M17" s="266"/>
      <c r="N17" s="76">
        <v>500</v>
      </c>
      <c r="O17" s="76">
        <v>500</v>
      </c>
      <c r="P17" s="76">
        <v>500</v>
      </c>
      <c r="Q17" s="76">
        <v>500</v>
      </c>
      <c r="R17" s="76">
        <v>500</v>
      </c>
      <c r="S17" s="76">
        <v>500</v>
      </c>
      <c r="T17" s="266"/>
      <c r="U17" s="76">
        <v>500</v>
      </c>
      <c r="V17" s="76">
        <v>500</v>
      </c>
      <c r="W17" s="76">
        <v>500</v>
      </c>
      <c r="X17" s="76">
        <v>500</v>
      </c>
      <c r="Y17" s="76">
        <v>500</v>
      </c>
      <c r="Z17" s="76">
        <v>500</v>
      </c>
      <c r="AA17" s="266"/>
      <c r="AB17" s="76">
        <v>500</v>
      </c>
      <c r="AC17" s="76">
        <v>500</v>
      </c>
      <c r="AD17" s="76">
        <v>500</v>
      </c>
      <c r="AE17" s="76">
        <v>500</v>
      </c>
      <c r="AF17" s="76">
        <v>500</v>
      </c>
      <c r="AG17" s="76">
        <v>500</v>
      </c>
      <c r="AH17" s="266"/>
      <c r="AI17" s="76">
        <v>500</v>
      </c>
      <c r="AJ17" s="278">
        <f t="shared" si="0"/>
        <v>12000</v>
      </c>
      <c r="AK17" s="279">
        <f>+AJ17*AK11</f>
        <v>360</v>
      </c>
      <c r="AL17" s="280">
        <f>+AJ17-AK17</f>
        <v>11640</v>
      </c>
    </row>
    <row r="18" spans="2:38" ht="25.8">
      <c r="B18" s="76">
        <v>7</v>
      </c>
      <c r="C18" s="16" t="s">
        <v>227</v>
      </c>
      <c r="D18" s="76">
        <v>10</v>
      </c>
      <c r="E18" s="266"/>
      <c r="F18" s="76">
        <v>500</v>
      </c>
      <c r="G18" s="76">
        <v>500</v>
      </c>
      <c r="H18" s="76">
        <v>500</v>
      </c>
      <c r="I18" s="76">
        <v>500</v>
      </c>
      <c r="J18" s="76"/>
      <c r="K18" s="266"/>
      <c r="L18" s="76">
        <v>500</v>
      </c>
      <c r="M18" s="266"/>
      <c r="N18" s="76">
        <v>500</v>
      </c>
      <c r="O18" s="76">
        <v>500</v>
      </c>
      <c r="P18" s="76">
        <v>500</v>
      </c>
      <c r="Q18" s="76">
        <v>500</v>
      </c>
      <c r="R18" s="76">
        <v>500</v>
      </c>
      <c r="S18" s="76">
        <v>500</v>
      </c>
      <c r="T18" s="266"/>
      <c r="U18" s="76">
        <v>500</v>
      </c>
      <c r="V18" s="76">
        <v>500</v>
      </c>
      <c r="W18" s="76">
        <v>500</v>
      </c>
      <c r="X18" s="76">
        <v>500</v>
      </c>
      <c r="Y18" s="76">
        <v>500</v>
      </c>
      <c r="Z18" s="76">
        <v>500</v>
      </c>
      <c r="AA18" s="266"/>
      <c r="AB18" s="76">
        <v>500</v>
      </c>
      <c r="AC18" s="76">
        <v>500</v>
      </c>
      <c r="AD18" s="76">
        <v>500</v>
      </c>
      <c r="AE18" s="76">
        <v>500</v>
      </c>
      <c r="AF18" s="76">
        <v>500</v>
      </c>
      <c r="AG18" s="76">
        <v>500</v>
      </c>
      <c r="AH18" s="266"/>
      <c r="AI18" s="76">
        <v>500</v>
      </c>
      <c r="AJ18" s="278">
        <f t="shared" si="0"/>
        <v>12000</v>
      </c>
      <c r="AK18" s="279">
        <f>+AJ18*AK11</f>
        <v>360</v>
      </c>
      <c r="AL18" s="280">
        <f t="shared" si="1"/>
        <v>11640</v>
      </c>
    </row>
    <row r="19" spans="2:38" ht="25.8">
      <c r="B19" s="76">
        <v>8</v>
      </c>
      <c r="C19" s="16" t="s">
        <v>227</v>
      </c>
      <c r="D19" s="76">
        <v>5</v>
      </c>
      <c r="E19" s="266"/>
      <c r="F19" s="76">
        <v>500</v>
      </c>
      <c r="G19" s="76">
        <v>500</v>
      </c>
      <c r="H19" s="76">
        <v>500</v>
      </c>
      <c r="I19" s="76">
        <v>500</v>
      </c>
      <c r="J19" s="76"/>
      <c r="K19" s="266"/>
      <c r="L19" s="76">
        <v>500</v>
      </c>
      <c r="M19" s="266"/>
      <c r="N19" s="76">
        <v>500</v>
      </c>
      <c r="O19" s="76">
        <v>500</v>
      </c>
      <c r="P19" s="76">
        <v>500</v>
      </c>
      <c r="Q19" s="76">
        <v>500</v>
      </c>
      <c r="R19" s="76">
        <v>500</v>
      </c>
      <c r="S19" s="76">
        <v>500</v>
      </c>
      <c r="T19" s="266"/>
      <c r="U19" s="76">
        <v>500</v>
      </c>
      <c r="V19" s="76">
        <v>500</v>
      </c>
      <c r="W19" s="76">
        <v>500</v>
      </c>
      <c r="X19" s="76">
        <v>500</v>
      </c>
      <c r="Y19" s="76">
        <v>500</v>
      </c>
      <c r="Z19" s="76">
        <v>500</v>
      </c>
      <c r="AA19" s="266"/>
      <c r="AB19" s="76">
        <v>500</v>
      </c>
      <c r="AC19" s="76">
        <v>500</v>
      </c>
      <c r="AD19" s="76">
        <v>500</v>
      </c>
      <c r="AE19" s="76">
        <v>500</v>
      </c>
      <c r="AF19" s="76">
        <v>500</v>
      </c>
      <c r="AG19" s="76">
        <v>500</v>
      </c>
      <c r="AH19" s="266"/>
      <c r="AI19" s="76">
        <v>500</v>
      </c>
      <c r="AJ19" s="278">
        <f t="shared" si="0"/>
        <v>12000</v>
      </c>
      <c r="AK19" s="279">
        <f>+AJ19*AK11</f>
        <v>360</v>
      </c>
      <c r="AL19" s="280">
        <f t="shared" si="1"/>
        <v>11640</v>
      </c>
    </row>
    <row r="20" spans="2:38" ht="25.8">
      <c r="B20" s="76">
        <v>9</v>
      </c>
      <c r="C20" s="16" t="s">
        <v>227</v>
      </c>
      <c r="D20" s="76">
        <v>4</v>
      </c>
      <c r="E20" s="266"/>
      <c r="F20" s="76">
        <v>500</v>
      </c>
      <c r="G20" s="76">
        <v>500</v>
      </c>
      <c r="H20" s="76">
        <v>500</v>
      </c>
      <c r="I20" s="76">
        <v>500</v>
      </c>
      <c r="J20" s="76"/>
      <c r="K20" s="266"/>
      <c r="L20" s="76">
        <v>500</v>
      </c>
      <c r="M20" s="266"/>
      <c r="N20" s="76">
        <v>500</v>
      </c>
      <c r="O20" s="76">
        <v>500</v>
      </c>
      <c r="P20" s="76">
        <v>500</v>
      </c>
      <c r="Q20" s="76">
        <v>500</v>
      </c>
      <c r="R20" s="76">
        <v>500</v>
      </c>
      <c r="S20" s="76">
        <v>500</v>
      </c>
      <c r="T20" s="266"/>
      <c r="U20" s="76">
        <v>500</v>
      </c>
      <c r="V20" s="76">
        <v>500</v>
      </c>
      <c r="W20" s="76">
        <v>500</v>
      </c>
      <c r="X20" s="76">
        <v>500</v>
      </c>
      <c r="Y20" s="76">
        <v>500</v>
      </c>
      <c r="Z20" s="76">
        <v>500</v>
      </c>
      <c r="AA20" s="266"/>
      <c r="AB20" s="76">
        <v>500</v>
      </c>
      <c r="AC20" s="76">
        <v>500</v>
      </c>
      <c r="AD20" s="76">
        <v>500</v>
      </c>
      <c r="AE20" s="76">
        <v>500</v>
      </c>
      <c r="AF20" s="76">
        <v>500</v>
      </c>
      <c r="AG20" s="76">
        <v>500</v>
      </c>
      <c r="AH20" s="266"/>
      <c r="AI20" s="76">
        <v>500</v>
      </c>
      <c r="AJ20" s="278">
        <f>SUM(E20:AI20)</f>
        <v>12000</v>
      </c>
      <c r="AK20" s="279">
        <f>+AJ20*AK11</f>
        <v>360</v>
      </c>
      <c r="AL20" s="280">
        <f>+AJ20-AK20</f>
        <v>11640</v>
      </c>
    </row>
    <row r="21" spans="2:38" ht="25.8">
      <c r="B21" s="76">
        <v>10</v>
      </c>
      <c r="C21" s="16" t="s">
        <v>227</v>
      </c>
      <c r="D21" s="76">
        <v>6</v>
      </c>
      <c r="E21" s="266"/>
      <c r="F21" s="76">
        <v>500</v>
      </c>
      <c r="G21" s="76">
        <v>500</v>
      </c>
      <c r="H21" s="76">
        <v>500</v>
      </c>
      <c r="I21" s="76">
        <v>500</v>
      </c>
      <c r="J21" s="76"/>
      <c r="K21" s="266"/>
      <c r="L21" s="76">
        <v>500</v>
      </c>
      <c r="M21" s="266"/>
      <c r="N21" s="76">
        <v>500</v>
      </c>
      <c r="O21" s="76">
        <v>500</v>
      </c>
      <c r="P21" s="76">
        <v>500</v>
      </c>
      <c r="Q21" s="76">
        <v>500</v>
      </c>
      <c r="R21" s="76">
        <v>500</v>
      </c>
      <c r="S21" s="76">
        <v>500</v>
      </c>
      <c r="T21" s="266"/>
      <c r="U21" s="76">
        <v>500</v>
      </c>
      <c r="V21" s="76">
        <v>500</v>
      </c>
      <c r="W21" s="76">
        <v>500</v>
      </c>
      <c r="X21" s="76">
        <v>500</v>
      </c>
      <c r="Y21" s="76">
        <v>500</v>
      </c>
      <c r="Z21" s="76">
        <v>500</v>
      </c>
      <c r="AA21" s="266"/>
      <c r="AB21" s="76">
        <v>500</v>
      </c>
      <c r="AC21" s="76">
        <v>500</v>
      </c>
      <c r="AD21" s="76">
        <v>500</v>
      </c>
      <c r="AE21" s="76">
        <v>500</v>
      </c>
      <c r="AF21" s="76">
        <v>500</v>
      </c>
      <c r="AG21" s="76">
        <v>500</v>
      </c>
      <c r="AH21" s="266"/>
      <c r="AI21" s="76">
        <v>500</v>
      </c>
      <c r="AJ21" s="278">
        <f>SUM(E21:AI21)</f>
        <v>12000</v>
      </c>
      <c r="AK21" s="279">
        <f>+AJ21*AK11</f>
        <v>360</v>
      </c>
      <c r="AL21" s="280">
        <f>+AJ21-AK21</f>
        <v>11640</v>
      </c>
    </row>
    <row r="22" spans="2:38" ht="26.4">
      <c r="C22" s="115" t="s">
        <v>43</v>
      </c>
      <c r="AJ22" s="272">
        <f>SUM(AJ12:AJ21)</f>
        <v>120000</v>
      </c>
      <c r="AK22" s="272">
        <f>SUM(AK12:AK21)</f>
        <v>3600</v>
      </c>
      <c r="AL22" s="273">
        <f>SUM(AL12:AL21)</f>
        <v>116400</v>
      </c>
    </row>
    <row r="23" spans="2:38">
      <c r="AK23" s="271"/>
    </row>
    <row r="26" spans="2:38">
      <c r="C26" s="101" t="s">
        <v>46</v>
      </c>
    </row>
    <row r="27" spans="2:38">
      <c r="C27" s="101" t="s">
        <v>47</v>
      </c>
    </row>
    <row r="28" spans="2:38">
      <c r="C28" s="101" t="s">
        <v>48</v>
      </c>
    </row>
  </sheetData>
  <mergeCells count="2">
    <mergeCell ref="C9:S9"/>
    <mergeCell ref="C7:D7"/>
  </mergeCells>
  <phoneticPr fontId="5" type="noConversion"/>
  <pageMargins left="0.23622047244094491" right="0.11811023622047245" top="0.98425196850393704" bottom="0.98425196850393704" header="0.51181102362204722" footer="0.51181102362204722"/>
  <pageSetup paperSize="9"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สรุปวันทำงาน</vt:lpstr>
      <vt:lpstr>รายการหัก</vt:lpstr>
      <vt:lpstr>เข้าธนาคาร</vt:lpstr>
      <vt:lpstr>เงินประกัน</vt:lpstr>
      <vt:lpstr>เบี้ยเลี้ยง</vt:lpstr>
      <vt:lpstr>เช่ารถ</vt:lpstr>
      <vt:lpstr>A</vt:lpstr>
      <vt:lpstr>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Akkapoj Wongpuengchai</cp:lastModifiedBy>
  <cp:lastPrinted>2015-03-27T08:51:19Z</cp:lastPrinted>
  <dcterms:created xsi:type="dcterms:W3CDTF">2008-09-12T04:40:18Z</dcterms:created>
  <dcterms:modified xsi:type="dcterms:W3CDTF">2015-07-07T10:20:58Z</dcterms:modified>
</cp:coreProperties>
</file>